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b490a43eef0b4e1f/デスクトップ/商品リスト/"/>
    </mc:Choice>
  </mc:AlternateContent>
  <xr:revisionPtr revIDLastSave="38" documentId="8_{D449C940-F203-4B20-9460-A36C2FB0F96C}" xr6:coauthVersionLast="47" xr6:coauthVersionMax="47" xr10:uidLastSave="{2FA573F3-FD58-4C5C-8FF9-B92EEFC3457E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Sheet1!$A$1:$J$233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9" i="1" l="1"/>
  <c r="H203" i="1"/>
  <c r="H102" i="1" l="1"/>
  <c r="H101" i="1"/>
  <c r="H100" i="1"/>
  <c r="H99" i="1"/>
  <c r="H98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57" i="1"/>
  <c r="B35" i="1"/>
  <c r="H35" i="1" l="1"/>
  <c r="H33" i="1"/>
  <c r="H229" i="1" l="1"/>
  <c r="H227" i="1"/>
  <c r="H228" i="1"/>
  <c r="H230" i="1"/>
  <c r="H190" i="1" l="1"/>
  <c r="H195" i="1"/>
  <c r="H196" i="1"/>
  <c r="H197" i="1"/>
  <c r="H198" i="1"/>
  <c r="H199" i="1"/>
  <c r="H200" i="1"/>
  <c r="H201" i="1"/>
  <c r="H202" i="1"/>
  <c r="H204" i="1"/>
  <c r="H205" i="1"/>
  <c r="H206" i="1"/>
  <c r="H207" i="1"/>
  <c r="H208" i="1"/>
  <c r="H210" i="1"/>
  <c r="H211" i="1"/>
  <c r="H212" i="1"/>
  <c r="H219" i="1"/>
  <c r="H220" i="1"/>
  <c r="H221" i="1"/>
  <c r="H222" i="1"/>
  <c r="H223" i="1"/>
  <c r="H224" i="1"/>
  <c r="H225" i="1"/>
  <c r="H231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232" i="1" l="1"/>
  <c r="H213" i="1"/>
  <c r="H164" i="1"/>
  <c r="H50" i="1"/>
  <c r="H49" i="1"/>
  <c r="H47" i="1"/>
  <c r="H37" i="1" l="1"/>
  <c r="H39" i="1"/>
  <c r="H41" i="1"/>
  <c r="H43" i="1"/>
  <c r="H45" i="1"/>
  <c r="H51" i="1" l="1"/>
  <c r="H108" i="1" l="1"/>
  <c r="H23" i="1" s="1"/>
</calcChain>
</file>

<file path=xl/sharedStrings.xml><?xml version="1.0" encoding="utf-8"?>
<sst xmlns="http://schemas.openxmlformats.org/spreadsheetml/2006/main" count="333" uniqueCount="217">
  <si>
    <t/>
  </si>
  <si>
    <t>◆１万円以上お買い上げで送料無料！！</t>
    <rPh sb="2" eb="4">
      <t>マンエン</t>
    </rPh>
    <rPh sb="4" eb="6">
      <t>イジョウ</t>
    </rPh>
    <rPh sb="7" eb="8">
      <t>カ</t>
    </rPh>
    <rPh sb="9" eb="10">
      <t>ア</t>
    </rPh>
    <rPh sb="12" eb="14">
      <t>ソウリョウ</t>
    </rPh>
    <rPh sb="14" eb="16">
      <t>ムリョウ</t>
    </rPh>
    <phoneticPr fontId="3"/>
  </si>
  <si>
    <t>番号</t>
    <rPh sb="0" eb="2">
      <t>バンゴウ</t>
    </rPh>
    <phoneticPr fontId="3"/>
  </si>
  <si>
    <t>品名　　　　　　　</t>
    <rPh sb="0" eb="2">
      <t>ヒンメイ</t>
    </rPh>
    <phoneticPr fontId="3"/>
  </si>
  <si>
    <t>割引率</t>
    <rPh sb="0" eb="2">
      <t>ワリビキ</t>
    </rPh>
    <rPh sb="2" eb="3">
      <t>リツ</t>
    </rPh>
    <phoneticPr fontId="3"/>
  </si>
  <si>
    <t>税込価格</t>
    <phoneticPr fontId="3"/>
  </si>
  <si>
    <t>数量</t>
    <rPh sb="0" eb="2">
      <t>スウリョウ</t>
    </rPh>
    <phoneticPr fontId="3"/>
  </si>
  <si>
    <t>金額</t>
  </si>
  <si>
    <t>備考</t>
  </si>
  <si>
    <t>あんしんカテキンカプセル　120粒入り×2本セット</t>
  </si>
  <si>
    <t>あんしんカテキンカプセル　120粒入り</t>
    <phoneticPr fontId="3"/>
  </si>
  <si>
    <t>●割引商品は、定価、又は平日価格より割引です！</t>
  </si>
  <si>
    <t>郵便振込用紙(手数料無料)</t>
    <rPh sb="0" eb="4">
      <t>ユウビンフリコミ</t>
    </rPh>
    <rPh sb="4" eb="6">
      <t>ヨウシ</t>
    </rPh>
    <rPh sb="7" eb="10">
      <t>テスウリョウ</t>
    </rPh>
    <rPh sb="10" eb="12">
      <t>ムリョウ</t>
    </rPh>
    <phoneticPr fontId="3"/>
  </si>
  <si>
    <t>あんしんかぶせ粉末緑茶　30本入り</t>
  </si>
  <si>
    <t>お支払い方法</t>
    <rPh sb="1" eb="3">
      <t>シハラ</t>
    </rPh>
    <rPh sb="4" eb="6">
      <t>ホウホウ</t>
    </rPh>
    <phoneticPr fontId="3"/>
  </si>
  <si>
    <t>Paypay</t>
    <phoneticPr fontId="3"/>
  </si>
  <si>
    <t>番号を記入</t>
    <rPh sb="0" eb="2">
      <t>バンゴウ</t>
    </rPh>
    <rPh sb="3" eb="5">
      <t>キニュウ</t>
    </rPh>
    <phoneticPr fontId="3"/>
  </si>
  <si>
    <t>LINEpay</t>
    <phoneticPr fontId="3"/>
  </si>
  <si>
    <t xml:space="preserve">【熟成黒にんにく】 ペースト３００ｇ </t>
  </si>
  <si>
    <t>銀行振り込み</t>
    <rPh sb="0" eb="3">
      <t>ギンコウフ</t>
    </rPh>
    <rPh sb="4" eb="5">
      <t>コ</t>
    </rPh>
    <phoneticPr fontId="3"/>
  </si>
  <si>
    <t>【熟成黒にんにく】 サプリメント ９０粒</t>
  </si>
  <si>
    <t>【熟成黒にんにく】 むきみ ３００ｇ</t>
  </si>
  <si>
    <t>合計金額</t>
    <rPh sb="0" eb="4">
      <t>ゴウケイキンガク</t>
    </rPh>
    <phoneticPr fontId="3"/>
  </si>
  <si>
    <t>レトルトカレー160円（種類はおまかせ）</t>
    <rPh sb="10" eb="11">
      <t>エン</t>
    </rPh>
    <rPh sb="12" eb="14">
      <t>シュルイ</t>
    </rPh>
    <phoneticPr fontId="3"/>
  </si>
  <si>
    <t>レトルトカレー189円（種類はおまかせ）</t>
    <rPh sb="10" eb="11">
      <t>エン</t>
    </rPh>
    <rPh sb="12" eb="14">
      <t>シュルイ</t>
    </rPh>
    <phoneticPr fontId="3"/>
  </si>
  <si>
    <t>レトルトカレー270円（種類はおまかせ）</t>
    <rPh sb="10" eb="11">
      <t>エン</t>
    </rPh>
    <rPh sb="12" eb="14">
      <t>シュルイ</t>
    </rPh>
    <phoneticPr fontId="3"/>
  </si>
  <si>
    <t>お届希望時間帯</t>
    <rPh sb="1" eb="2">
      <t>トドケ</t>
    </rPh>
    <rPh sb="2" eb="4">
      <t>キボウ</t>
    </rPh>
    <rPh sb="4" eb="7">
      <t>ジカンタイ</t>
    </rPh>
    <phoneticPr fontId="3"/>
  </si>
  <si>
    <t>t-imaizumi@welcome-brand.co.jp</t>
    <phoneticPr fontId="3"/>
  </si>
  <si>
    <t>備考</t>
    <rPh sb="0" eb="2">
      <t>ビコウ</t>
    </rPh>
    <phoneticPr fontId="3"/>
  </si>
  <si>
    <t>または、メール本文に注文内容を入力してお送りください。</t>
    <rPh sb="7" eb="10">
      <t>ホンブンイ</t>
    </rPh>
    <rPh sb="10" eb="14">
      <t>チュウモンナイヨウ</t>
    </rPh>
    <rPh sb="15" eb="17">
      <t>ニュウリョク</t>
    </rPh>
    <rPh sb="20" eb="21">
      <t>オク</t>
    </rPh>
    <phoneticPr fontId="3"/>
  </si>
  <si>
    <t>在庫限りで終了</t>
    <rPh sb="0" eb="2">
      <t>ザイコ</t>
    </rPh>
    <rPh sb="2" eb="3">
      <t>カギ</t>
    </rPh>
    <rPh sb="5" eb="7">
      <t>シュウリョウ</t>
    </rPh>
    <phoneticPr fontId="3"/>
  </si>
  <si>
    <t>宛先：</t>
    <rPh sb="0" eb="2">
      <t>アテサキ</t>
    </rPh>
    <phoneticPr fontId="3"/>
  </si>
  <si>
    <t>「食事処サンキュー」で検索、または以下のURLにアクセス</t>
    <rPh sb="1" eb="4">
      <t>ショクジ</t>
    </rPh>
    <rPh sb="11" eb="13">
      <t>ケンサク</t>
    </rPh>
    <rPh sb="17" eb="19">
      <t>イカ</t>
    </rPh>
    <phoneticPr fontId="3"/>
  </si>
  <si>
    <t>https://www.thankyou-toyama.jp/</t>
    <phoneticPr fontId="3"/>
  </si>
  <si>
    <t>福泉　みりん風調味料　３５０ｍｌ</t>
    <rPh sb="0" eb="2">
      <t>フクセン</t>
    </rPh>
    <rPh sb="6" eb="7">
      <t>フウ</t>
    </rPh>
    <rPh sb="7" eb="10">
      <t>チョウミリョウ</t>
    </rPh>
    <phoneticPr fontId="3"/>
  </si>
  <si>
    <t>福泉　料理酒　３５０ｍｌ</t>
    <rPh sb="0" eb="2">
      <t>フクセン</t>
    </rPh>
    <rPh sb="3" eb="6">
      <t>リョウリシュ</t>
    </rPh>
    <phoneticPr fontId="3"/>
  </si>
  <si>
    <t>キャンペーン商品</t>
    <rPh sb="6" eb="8">
      <t>ショウヒン</t>
    </rPh>
    <phoneticPr fontId="3"/>
  </si>
  <si>
    <t>マルハニチロ缶詰　さば水煮　１５０ｇ</t>
    <rPh sb="6" eb="8">
      <t>カンヅメ</t>
    </rPh>
    <rPh sb="11" eb="13">
      <t>ミズニ</t>
    </rPh>
    <phoneticPr fontId="3"/>
  </si>
  <si>
    <t>商品番号</t>
    <rPh sb="0" eb="2">
      <t>ショウヒン</t>
    </rPh>
    <rPh sb="2" eb="4">
      <t>バンゴウ</t>
    </rPh>
    <phoneticPr fontId="3"/>
  </si>
  <si>
    <t>予備</t>
    <rPh sb="0" eb="2">
      <t>ヨビ</t>
    </rPh>
    <phoneticPr fontId="3"/>
  </si>
  <si>
    <t>金額</t>
    <rPh sb="0" eb="2">
      <t>キンガク</t>
    </rPh>
    <phoneticPr fontId="3"/>
  </si>
  <si>
    <t>マルハニチロ缶詰　さばみそ煮　１５０ｇ</t>
    <phoneticPr fontId="3"/>
  </si>
  <si>
    <t>マルハニチロ缶詰　さば煮付　１５０ｇ</t>
    <phoneticPr fontId="3"/>
  </si>
  <si>
    <t>マルハニチロ缶詰　いわし水煮　　１５０ｇ</t>
    <phoneticPr fontId="3"/>
  </si>
  <si>
    <t>マルハニチロ缶詰　いわしみそ煮　１５０ｇ</t>
    <phoneticPr fontId="3"/>
  </si>
  <si>
    <t>マルハニチロ缶詰　いわし味付　１５０ｇ</t>
    <rPh sb="12" eb="14">
      <t>アジツ</t>
    </rPh>
    <phoneticPr fontId="3"/>
  </si>
  <si>
    <t>あんしんかぶせ粉末緑茶　30本入り×3袋</t>
  </si>
  <si>
    <t>マルハニチロ缶詰　やきとりしお　６０ｇ</t>
    <phoneticPr fontId="3"/>
  </si>
  <si>
    <t>マルハニチロ缶詰　やきとりタレ　６０ｇ</t>
    <phoneticPr fontId="3"/>
  </si>
  <si>
    <t>かぐやの雫　20ml</t>
  </si>
  <si>
    <t>マルハニチロ缶詰　かつお野菜煮　４５ｇ</t>
    <phoneticPr fontId="3"/>
  </si>
  <si>
    <t>SSK缶詰　サバカリー　本格麻辣仕立て　１５０ｇ</t>
    <rPh sb="12" eb="14">
      <t>ホンカク</t>
    </rPh>
    <rPh sb="14" eb="16">
      <t>マーラー</t>
    </rPh>
    <rPh sb="16" eb="18">
      <t>シタ</t>
    </rPh>
    <phoneticPr fontId="4"/>
  </si>
  <si>
    <t>SSK缶詰　サバカリー　インドカリー仕立て　１５０ｇ</t>
    <rPh sb="18" eb="20">
      <t>シタ</t>
    </rPh>
    <phoneticPr fontId="4"/>
  </si>
  <si>
    <t>ちょうした缶詰　ぶり照り焼き　１００ｇ</t>
    <rPh sb="10" eb="11">
      <t>テ</t>
    </rPh>
    <rPh sb="12" eb="13">
      <t>ヤ</t>
    </rPh>
    <phoneticPr fontId="4"/>
  </si>
  <si>
    <t>ちょうした缶詰　本照り焼きさば　１００ｇ</t>
    <rPh sb="8" eb="10">
      <t>ホンテ</t>
    </rPh>
    <rPh sb="11" eb="12">
      <t>ヤ</t>
    </rPh>
    <phoneticPr fontId="4"/>
  </si>
  <si>
    <t>ちょうした缶詰　さんまのかばやき　１００ｇ</t>
    <phoneticPr fontId="4"/>
  </si>
  <si>
    <t>ちょうした缶詰　焼きさんま大根おろし煮　１００ｇ</t>
    <rPh sb="8" eb="9">
      <t>ヤ</t>
    </rPh>
    <rPh sb="13" eb="15">
      <t>ダイコン</t>
    </rPh>
    <rPh sb="18" eb="19">
      <t>ニ</t>
    </rPh>
    <phoneticPr fontId="4"/>
  </si>
  <si>
    <t>ちょうした缶詰　とろにしん蒲焼　１００ｇ</t>
    <rPh sb="13" eb="15">
      <t>カバヤ</t>
    </rPh>
    <phoneticPr fontId="4"/>
  </si>
  <si>
    <t>小計</t>
    <rPh sb="0" eb="2">
      <t>ショウケイ</t>
    </rPh>
    <phoneticPr fontId="3"/>
  </si>
  <si>
    <t>ちょうした缶詰　いわし蒲焼き　１００ｇ</t>
    <rPh sb="11" eb="13">
      <t>カバヤ</t>
    </rPh>
    <phoneticPr fontId="4"/>
  </si>
  <si>
    <t>ちょうした缶詰　いわしみそ煮　１００ｇ</t>
    <phoneticPr fontId="4"/>
  </si>
  <si>
    <t>ちょうした缶詰　いわしうま煮　１４０ｇ</t>
    <phoneticPr fontId="4"/>
  </si>
  <si>
    <t>ちょうした缶詰　サーモンフレーク　６０ｇ</t>
    <phoneticPr fontId="4"/>
  </si>
  <si>
    <t>ちょうした缶詰　まぐろフレーク味付　７５ｇ</t>
    <rPh sb="15" eb="17">
      <t>アジツケ</t>
    </rPh>
    <phoneticPr fontId="4"/>
  </si>
  <si>
    <t>税込価格</t>
    <phoneticPr fontId="3"/>
  </si>
  <si>
    <t>【ママこれいいね】 １ｋｇタイプ×５箱◆送料無料</t>
    <rPh sb="20" eb="24">
      <t>ソウリョウムリョウ</t>
    </rPh>
    <phoneticPr fontId="3"/>
  </si>
  <si>
    <t>ギフト商品は全て送料込み</t>
    <rPh sb="3" eb="5">
      <t>ショウヒン</t>
    </rPh>
    <rPh sb="6" eb="7">
      <t>スベ</t>
    </rPh>
    <rPh sb="8" eb="11">
      <t>ソウリョウコ</t>
    </rPh>
    <phoneticPr fontId="3"/>
  </si>
  <si>
    <t>【ママこれいいね】 ３２袋入り×５箱◆送料無料</t>
    <rPh sb="19" eb="23">
      <t>ソウリョウムリョウ</t>
    </rPh>
    <phoneticPr fontId="3"/>
  </si>
  <si>
    <t>ナチュラムーン　おりもの専用シート　40個入り</t>
    <rPh sb="12" eb="14">
      <t>センヨウ</t>
    </rPh>
    <rPh sb="20" eb="21">
      <t>コ</t>
    </rPh>
    <rPh sb="21" eb="22">
      <t>イ</t>
    </rPh>
    <phoneticPr fontId="3"/>
  </si>
  <si>
    <t>ナチュラムーン　普通の日用　　羽なし　24個入り</t>
    <rPh sb="8" eb="10">
      <t>フツウ</t>
    </rPh>
    <rPh sb="11" eb="12">
      <t>ヒ</t>
    </rPh>
    <rPh sb="12" eb="13">
      <t>ヨウ</t>
    </rPh>
    <rPh sb="15" eb="16">
      <t>ハネ</t>
    </rPh>
    <rPh sb="21" eb="22">
      <t>コ</t>
    </rPh>
    <rPh sb="22" eb="23">
      <t>イ</t>
    </rPh>
    <phoneticPr fontId="3"/>
  </si>
  <si>
    <t>ナチュラムーン　多い日の昼用　羽つき　16個入り</t>
    <rPh sb="8" eb="9">
      <t>オオ</t>
    </rPh>
    <rPh sb="10" eb="11">
      <t>ヒ</t>
    </rPh>
    <rPh sb="12" eb="14">
      <t>ヒルヨウ</t>
    </rPh>
    <rPh sb="15" eb="16">
      <t>ハネ</t>
    </rPh>
    <rPh sb="21" eb="22">
      <t>コ</t>
    </rPh>
    <rPh sb="22" eb="23">
      <t>イ</t>
    </rPh>
    <phoneticPr fontId="3"/>
  </si>
  <si>
    <t>ナチュラムーン　多い日の昼用　羽なし　18個入り</t>
    <rPh sb="8" eb="9">
      <t>オオ</t>
    </rPh>
    <rPh sb="10" eb="11">
      <t>ヒ</t>
    </rPh>
    <rPh sb="12" eb="14">
      <t>ヒルヨウ</t>
    </rPh>
    <rPh sb="15" eb="16">
      <t>ハネ</t>
    </rPh>
    <rPh sb="21" eb="22">
      <t>コ</t>
    </rPh>
    <rPh sb="22" eb="23">
      <t>イ</t>
    </rPh>
    <phoneticPr fontId="3"/>
  </si>
  <si>
    <t>ナチュラムーン　多い日の夜用　羽つき　10個入り</t>
    <rPh sb="8" eb="9">
      <t>オオ</t>
    </rPh>
    <rPh sb="10" eb="11">
      <t>ヒ</t>
    </rPh>
    <rPh sb="12" eb="13">
      <t>ヨル</t>
    </rPh>
    <rPh sb="13" eb="14">
      <t>ヨウ</t>
    </rPh>
    <rPh sb="15" eb="16">
      <t>ハネ</t>
    </rPh>
    <rPh sb="21" eb="22">
      <t>コ</t>
    </rPh>
    <rPh sb="22" eb="23">
      <t>イ</t>
    </rPh>
    <phoneticPr fontId="3"/>
  </si>
  <si>
    <t>ナチュラムーン　多い日の夜用　羽なし　12個入り</t>
    <rPh sb="8" eb="9">
      <t>オオ</t>
    </rPh>
    <rPh sb="10" eb="11">
      <t>ヒ</t>
    </rPh>
    <rPh sb="12" eb="13">
      <t>ヨル</t>
    </rPh>
    <rPh sb="13" eb="14">
      <t>ヨウ</t>
    </rPh>
    <rPh sb="15" eb="16">
      <t>ハネ</t>
    </rPh>
    <rPh sb="21" eb="22">
      <t>コ</t>
    </rPh>
    <rPh sb="22" eb="23">
      <t>イ</t>
    </rPh>
    <phoneticPr fontId="3"/>
  </si>
  <si>
    <t>キーコーヒー　アイスコーヒー(無糖)　1リッター</t>
    <rPh sb="15" eb="17">
      <t>ムトウ</t>
    </rPh>
    <phoneticPr fontId="3"/>
  </si>
  <si>
    <t>キーコーヒー　アイスコーヒー(無糖)　1リッター×6本</t>
    <rPh sb="26" eb="27">
      <t>ホン</t>
    </rPh>
    <phoneticPr fontId="3"/>
  </si>
  <si>
    <t>丸美屋　ご飯付きレトルト丼　親子丼</t>
    <rPh sb="0" eb="3">
      <t>マルミヤ</t>
    </rPh>
    <rPh sb="5" eb="6">
      <t>ハン</t>
    </rPh>
    <rPh sb="6" eb="7">
      <t>ツ</t>
    </rPh>
    <rPh sb="12" eb="13">
      <t>ドン</t>
    </rPh>
    <rPh sb="14" eb="16">
      <t>オヤコ</t>
    </rPh>
    <rPh sb="16" eb="17">
      <t>ドン</t>
    </rPh>
    <phoneticPr fontId="3"/>
  </si>
  <si>
    <t>丸美屋　ご飯付きレトルト丼　麻婆丼</t>
    <rPh sb="0" eb="3">
      <t>マルミヤ</t>
    </rPh>
    <rPh sb="5" eb="6">
      <t>ハン</t>
    </rPh>
    <rPh sb="6" eb="7">
      <t>ツ</t>
    </rPh>
    <rPh sb="12" eb="13">
      <t>ドン</t>
    </rPh>
    <phoneticPr fontId="3"/>
  </si>
  <si>
    <t>丸美屋　ご飯付きレトルト丼　五目中華丼</t>
    <rPh sb="0" eb="3">
      <t>マルミヤ</t>
    </rPh>
    <rPh sb="5" eb="6">
      <t>ハン</t>
    </rPh>
    <rPh sb="6" eb="7">
      <t>ツ</t>
    </rPh>
    <rPh sb="12" eb="13">
      <t>ドン</t>
    </rPh>
    <phoneticPr fontId="3"/>
  </si>
  <si>
    <t>丸美屋　ご飯付きレトルト丼　炭火焼き風とり丼</t>
    <rPh sb="0" eb="3">
      <t>マルミヤ</t>
    </rPh>
    <rPh sb="5" eb="6">
      <t>ハン</t>
    </rPh>
    <rPh sb="6" eb="7">
      <t>ツ</t>
    </rPh>
    <rPh sb="12" eb="13">
      <t>ドン</t>
    </rPh>
    <phoneticPr fontId="3"/>
  </si>
  <si>
    <t>丸美屋　ご飯付きレトルト丼　天津飯</t>
    <rPh sb="0" eb="3">
      <t>マルミヤ</t>
    </rPh>
    <rPh sb="5" eb="6">
      <t>ハン</t>
    </rPh>
    <rPh sb="6" eb="7">
      <t>ツ</t>
    </rPh>
    <rPh sb="12" eb="13">
      <t>ドン</t>
    </rPh>
    <phoneticPr fontId="3"/>
  </si>
  <si>
    <t>丸美屋　ご飯付きレトルト丼　とり釜飯</t>
    <rPh sb="0" eb="3">
      <t>マルミヤ</t>
    </rPh>
    <rPh sb="5" eb="6">
      <t>ハン</t>
    </rPh>
    <rPh sb="6" eb="7">
      <t>ツ</t>
    </rPh>
    <rPh sb="12" eb="13">
      <t>ドン</t>
    </rPh>
    <phoneticPr fontId="3"/>
  </si>
  <si>
    <t>丸美屋　ご飯付きレトルト丼　五目釜飯</t>
    <rPh sb="0" eb="3">
      <t>マルミヤ</t>
    </rPh>
    <rPh sb="5" eb="6">
      <t>ハン</t>
    </rPh>
    <rPh sb="6" eb="7">
      <t>ツ</t>
    </rPh>
    <rPh sb="12" eb="13">
      <t>ドン</t>
    </rPh>
    <phoneticPr fontId="3"/>
  </si>
  <si>
    <t>丸美屋　ご飯付きレトルト丼　松茸釜飯</t>
    <rPh sb="0" eb="3">
      <t>マルミヤ</t>
    </rPh>
    <rPh sb="5" eb="6">
      <t>ハン</t>
    </rPh>
    <rPh sb="6" eb="7">
      <t>ツ</t>
    </rPh>
    <rPh sb="12" eb="13">
      <t>ドン</t>
    </rPh>
    <phoneticPr fontId="3"/>
  </si>
  <si>
    <t>丸美屋　ご飯付きレトルト丼　ビビンバ</t>
    <rPh sb="0" eb="3">
      <t>マルミヤ</t>
    </rPh>
    <rPh sb="5" eb="6">
      <t>ハン</t>
    </rPh>
    <rPh sb="6" eb="7">
      <t>ツ</t>
    </rPh>
    <rPh sb="12" eb="13">
      <t>ドン</t>
    </rPh>
    <phoneticPr fontId="3"/>
  </si>
  <si>
    <t>丸美屋　ご飯付きレトルト丼　３種のチーズリゾット</t>
    <rPh sb="0" eb="3">
      <t>マルミヤ</t>
    </rPh>
    <rPh sb="5" eb="6">
      <t>ハン</t>
    </rPh>
    <rPh sb="6" eb="7">
      <t>ツ</t>
    </rPh>
    <rPh sb="12" eb="13">
      <t>ドン</t>
    </rPh>
    <phoneticPr fontId="3"/>
  </si>
  <si>
    <t>丸美屋　ご飯付きレトルト丼　海鮮あんかけ五穀ご飯</t>
    <rPh sb="0" eb="3">
      <t>マルミヤ</t>
    </rPh>
    <rPh sb="5" eb="6">
      <t>ハン</t>
    </rPh>
    <rPh sb="6" eb="7">
      <t>ツ</t>
    </rPh>
    <rPh sb="12" eb="13">
      <t>ドン</t>
    </rPh>
    <phoneticPr fontId="3"/>
  </si>
  <si>
    <t>ホタルイカ釜めしの素（２合炊き用）</t>
    <phoneticPr fontId="3"/>
  </si>
  <si>
    <t>白えび釜めしの素（２合炊き用）</t>
    <phoneticPr fontId="3"/>
  </si>
  <si>
    <t>のどぐろ釜めしの素（２合炊き用）</t>
    <phoneticPr fontId="3"/>
  </si>
  <si>
    <t>京塚さんの有機無農薬玄米　５キロ</t>
    <phoneticPr fontId="3"/>
  </si>
  <si>
    <t>富・富・富（白米） 2キロ</t>
    <phoneticPr fontId="3"/>
  </si>
  <si>
    <t>富・富・富（白米） ５キロ</t>
    <phoneticPr fontId="3"/>
  </si>
  <si>
    <t>片口屋の天然みそ　６５０ｇ</t>
    <phoneticPr fontId="3"/>
  </si>
  <si>
    <t>片口屋の甘酒  ３５０ｇ　※クール便発送</t>
    <rPh sb="17" eb="18">
      <t>ビン</t>
    </rPh>
    <rPh sb="18" eb="20">
      <t>ハッソウ</t>
    </rPh>
    <phoneticPr fontId="3"/>
  </si>
  <si>
    <t>セイアグリー健康卵　１０個入</t>
    <rPh sb="12" eb="13">
      <t>コ</t>
    </rPh>
    <rPh sb="13" eb="14">
      <t>イリ</t>
    </rPh>
    <phoneticPr fontId="3"/>
  </si>
  <si>
    <t>氷見稲積梅干し　５００ｇ</t>
    <phoneticPr fontId="3"/>
  </si>
  <si>
    <t>海津屋の氷見うどん　細麺２００ｇ</t>
    <rPh sb="10" eb="12">
      <t>ホソメン</t>
    </rPh>
    <phoneticPr fontId="3"/>
  </si>
  <si>
    <t>あいの風　氷見牛カレー（レトルト）２００ｇ</t>
    <rPh sb="3" eb="4">
      <t>カゼ</t>
    </rPh>
    <phoneticPr fontId="3"/>
  </si>
  <si>
    <t>あいの風　ハローキティ富山　氷見牛カレー（レトルト）２００ｇ</t>
    <rPh sb="3" eb="4">
      <t>カゼ</t>
    </rPh>
    <rPh sb="11" eb="13">
      <t>トヤマ</t>
    </rPh>
    <rPh sb="14" eb="16">
      <t>ヒミ</t>
    </rPh>
    <phoneticPr fontId="3"/>
  </si>
  <si>
    <t>ティラミスチョコ ５００ｇ　※夏季はクール便発送</t>
    <rPh sb="15" eb="17">
      <t>カキ</t>
    </rPh>
    <rPh sb="21" eb="22">
      <t>ビン</t>
    </rPh>
    <rPh sb="22" eb="24">
      <t>ハッッソウ</t>
    </rPh>
    <phoneticPr fontId="3"/>
  </si>
  <si>
    <t>ティラミスチョコ抹茶 ３８５ｇ　※夏季はクール便発送</t>
  </si>
  <si>
    <t>ティラミスチョコココア ５００ｇ　※夏季はクール便発送</t>
  </si>
  <si>
    <t>ティラミスチョコヘーゼルモカ ５００ｇ　※夏季はクール便発送</t>
  </si>
  <si>
    <t xml:space="preserve">複写入金伝票 </t>
    <phoneticPr fontId="3"/>
  </si>
  <si>
    <t>不織布２層マスク１００枚入り</t>
    <phoneticPr fontId="3"/>
  </si>
  <si>
    <t>ビニル手袋１００枚入り</t>
  </si>
  <si>
    <t>【お湯】を注いで１５分、アレルギー物質２８品目不使用。食器いらず、スプーン付き</t>
    <phoneticPr fontId="3"/>
  </si>
  <si>
    <t>エルヴェールトイレットペーパー１７０ｍシングル ６ロール</t>
    <phoneticPr fontId="3"/>
  </si>
  <si>
    <t>スコッティフェイシャルティシュー ２００組４００枚 ５箱</t>
    <phoneticPr fontId="3"/>
  </si>
  <si>
    <t>内容：カレーライスセット、五目ご飯、チキンライス、おにぎり鮭、おにぎりわかめ、</t>
    <phoneticPr fontId="3"/>
  </si>
  <si>
    <t>ユニチャームの不織布１００枚入り</t>
  </si>
  <si>
    <t>　　　　　ひだまりパンプレーン、ライスクッキーココナッツ風味、ミルクスティック　×各２袋</t>
    <phoneticPr fontId="3"/>
  </si>
  <si>
    <t>卓上お仏壇 てまり 木目調　14号　高さ42.5×幅30×奥行き24ｃｍ</t>
    <rPh sb="16" eb="17">
      <t>ゴウ</t>
    </rPh>
    <rPh sb="18" eb="19">
      <t>タカ</t>
    </rPh>
    <rPh sb="25" eb="26">
      <t>ハバ</t>
    </rPh>
    <rPh sb="29" eb="31">
      <t>オクユ</t>
    </rPh>
    <phoneticPr fontId="3"/>
  </si>
  <si>
    <t>卓上お仏壇 てまり 木目調　16号　高さ48×幅30×奥行き30ｃｍ</t>
    <rPh sb="16" eb="17">
      <t>ゴウ</t>
    </rPh>
    <phoneticPr fontId="3"/>
  </si>
  <si>
    <t>卓上お仏壇 鉄仙 漆塗り調　14号　高さ43×幅31×奥行き29ｃｍ</t>
    <rPh sb="16" eb="17">
      <t>ゴウ</t>
    </rPh>
    <phoneticPr fontId="3"/>
  </si>
  <si>
    <t>別途送料が</t>
    <rPh sb="0" eb="2">
      <t>ベット</t>
    </rPh>
    <rPh sb="2" eb="4">
      <t>ソウリョウ</t>
    </rPh>
    <phoneticPr fontId="3"/>
  </si>
  <si>
    <t>卓上お仏壇 鉄仙 漆塗り調　16号　高さ50×幅34×奥行き30ｃｍ</t>
    <rPh sb="16" eb="17">
      <t>ゴウ</t>
    </rPh>
    <phoneticPr fontId="3"/>
  </si>
  <si>
    <t>発生します</t>
    <rPh sb="0" eb="2">
      <t>ハッセイ</t>
    </rPh>
    <phoneticPr fontId="3"/>
  </si>
  <si>
    <t>卓上お仏壇 鉄仙 漆塗り調　18号　高さ56×幅40×奥行き30ｃｍ</t>
    <rPh sb="16" eb="17">
      <t>ゴウ</t>
    </rPh>
    <phoneticPr fontId="3"/>
  </si>
  <si>
    <t>【仏具セット】　おりんセット（りん棒・りん敷付き）</t>
    <rPh sb="1" eb="3">
      <t>ブツグ</t>
    </rPh>
    <phoneticPr fontId="3"/>
  </si>
  <si>
    <t>花器・電池式ローソク立て・香炉（灰付き）・仏器</t>
  </si>
  <si>
    <t>　※表にない仏具についてはお問い合わせください</t>
    <rPh sb="2" eb="3">
      <t>ヒョウ</t>
    </rPh>
    <rPh sb="6" eb="8">
      <t>ブツグ</t>
    </rPh>
    <rPh sb="14" eb="15">
      <t>ト</t>
    </rPh>
    <rPh sb="16" eb="17">
      <t>ア</t>
    </rPh>
    <phoneticPr fontId="3"/>
  </si>
  <si>
    <t>最新の注文表データは、食事処サンキューホームページから。</t>
    <rPh sb="11" eb="14">
      <t>ショクジド</t>
    </rPh>
    <phoneticPr fontId="3"/>
  </si>
  <si>
    <t>ご希望の</t>
    <rPh sb="1" eb="3">
      <t>キボウ</t>
    </rPh>
    <phoneticPr fontId="3"/>
  </si>
  <si>
    <t>宛先：０１２０－７３－１３７７</t>
    <rPh sb="0" eb="2">
      <t>アテサキ</t>
    </rPh>
    <phoneticPr fontId="3"/>
  </si>
  <si>
    <t>ご依頼主氏名</t>
    <rPh sb="1" eb="4">
      <t>イライヌシ</t>
    </rPh>
    <rPh sb="4" eb="6">
      <t>シメイ</t>
    </rPh>
    <phoneticPr fontId="3"/>
  </si>
  <si>
    <t>ご依頼主郵便番号</t>
    <rPh sb="1" eb="4">
      <t>イライヌシ</t>
    </rPh>
    <rPh sb="4" eb="8">
      <t>ユウビンバンゴウ</t>
    </rPh>
    <phoneticPr fontId="3"/>
  </si>
  <si>
    <t>ご依頼主ご住所</t>
    <rPh sb="1" eb="4">
      <t>イライヌシ</t>
    </rPh>
    <rPh sb="5" eb="7">
      <t>ジュウショ</t>
    </rPh>
    <phoneticPr fontId="3"/>
  </si>
  <si>
    <t>ご依頼主お電話番号</t>
    <rPh sb="1" eb="4">
      <t>イライヌシ</t>
    </rPh>
    <rPh sb="5" eb="9">
      <t>デンワバンゴウ</t>
    </rPh>
    <phoneticPr fontId="3"/>
  </si>
  <si>
    <t>インスタントコーヒー　ネスカフェ クラシックブレンド１７５ｇ</t>
    <phoneticPr fontId="3"/>
  </si>
  <si>
    <t>インスタントコーヒー　キーコーヒースペシャルブレンド９０ｇ</t>
    <phoneticPr fontId="3"/>
  </si>
  <si>
    <t>インスタントコーヒー　キーコーヒースペシャルブレンド深煎り９０ｇ</t>
    <phoneticPr fontId="3"/>
  </si>
  <si>
    <t>※掲載商品は価格改定、または販売終了する場合がございます</t>
  </si>
  <si>
    <t>お届け先氏名</t>
    <rPh sb="1" eb="2">
      <t>トド</t>
    </rPh>
    <rPh sb="3" eb="4">
      <t>サキ</t>
    </rPh>
    <rPh sb="4" eb="6">
      <t>シメイ</t>
    </rPh>
    <phoneticPr fontId="3"/>
  </si>
  <si>
    <t>お届け先郵便番号</t>
    <rPh sb="1" eb="2">
      <t>トド</t>
    </rPh>
    <rPh sb="3" eb="4">
      <t>サキ</t>
    </rPh>
    <rPh sb="4" eb="8">
      <t>ユウビンバンゴウ</t>
    </rPh>
    <phoneticPr fontId="3"/>
  </si>
  <si>
    <t>お届け先ご住所</t>
    <rPh sb="1" eb="4">
      <t>トド</t>
    </rPh>
    <rPh sb="5" eb="7">
      <t>ジュウショ</t>
    </rPh>
    <phoneticPr fontId="3"/>
  </si>
  <si>
    <t>お届け先お電話番号</t>
    <rPh sb="1" eb="4">
      <t>ト</t>
    </rPh>
    <rPh sb="5" eb="9">
      <t>デンワバンゴウ</t>
    </rPh>
    <phoneticPr fontId="3"/>
  </si>
  <si>
    <t>↓ご依頼主とお届け先が異なる場合、お書きください。</t>
    <rPh sb="2" eb="5">
      <t>イライ</t>
    </rPh>
    <rPh sb="7" eb="8">
      <t>トド</t>
    </rPh>
    <rPh sb="9" eb="10">
      <t>サキ</t>
    </rPh>
    <rPh sb="11" eb="12">
      <t>コト</t>
    </rPh>
    <rPh sb="14" eb="16">
      <t>バアイ</t>
    </rPh>
    <rPh sb="18" eb="19">
      <t>カ</t>
    </rPh>
    <phoneticPr fontId="3"/>
  </si>
  <si>
    <t>〒　　　　　　　ー　　　　</t>
    <phoneticPr fontId="3"/>
  </si>
  <si>
    <t>はごろも缶詰　みかん　３５０ｇ</t>
  </si>
  <si>
    <t>黄桃缶詰　425g</t>
  </si>
  <si>
    <t>在庫限りで終了</t>
  </si>
  <si>
    <t>アルピュアスキンクリーム ５７ｇ</t>
  </si>
  <si>
    <t>緑茶スキンソープ　　８０ｇ</t>
  </si>
  <si>
    <t>お仏壇仏具は</t>
    <rPh sb="1" eb="3">
      <t>ブツダン</t>
    </rPh>
    <rPh sb="3" eb="5">
      <t>ブツグ</t>
    </rPh>
    <phoneticPr fontId="3"/>
  </si>
  <si>
    <t>●その他商品も他店と比較し、お買い得価格になっています！</t>
    <phoneticPr fontId="3"/>
  </si>
  <si>
    <t>注文方法①</t>
    <rPh sb="0" eb="4">
      <t>チュウモンホウホウ</t>
    </rPh>
    <phoneticPr fontId="3"/>
  </si>
  <si>
    <t>注文方法②</t>
    <rPh sb="0" eb="4">
      <t>チュウモンホウホウ</t>
    </rPh>
    <phoneticPr fontId="3"/>
  </si>
  <si>
    <t>白桃缶詰　425g</t>
    <phoneticPr fontId="3"/>
  </si>
  <si>
    <t>お問い合わせ先</t>
    <rPh sb="1" eb="2">
      <t>ト</t>
    </rPh>
    <rPh sb="3" eb="4">
      <t>ア</t>
    </rPh>
    <rPh sb="6" eb="7">
      <t>サキ</t>
    </rPh>
    <phoneticPr fontId="3"/>
  </si>
  <si>
    <t>カップ麺各種　エースコック、マルちゃんその他　種類おまかせ</t>
    <rPh sb="3" eb="4">
      <t>メン</t>
    </rPh>
    <rPh sb="4" eb="6">
      <t>カクシュ</t>
    </rPh>
    <rPh sb="21" eb="22">
      <t>タ</t>
    </rPh>
    <rPh sb="23" eb="25">
      <t>シュルイ</t>
    </rPh>
    <phoneticPr fontId="3"/>
  </si>
  <si>
    <t>代金引換(代引手数料330円~)</t>
    <rPh sb="0" eb="4">
      <t>ダイキンヒキカエ</t>
    </rPh>
    <rPh sb="5" eb="7">
      <t>ダイビキ</t>
    </rPh>
    <rPh sb="7" eb="10">
      <t>テスウリョウ</t>
    </rPh>
    <rPh sb="13" eb="14">
      <t>エン</t>
    </rPh>
    <phoneticPr fontId="3"/>
  </si>
  <si>
    <t>今泉　　080-4102-3556</t>
    <rPh sb="0" eb="2">
      <t>イマ</t>
    </rPh>
    <phoneticPr fontId="3"/>
  </si>
  <si>
    <t>「メール」・・・　この注文リストをメールに添付して送信、</t>
    <rPh sb="11" eb="13">
      <t>チュウモン</t>
    </rPh>
    <rPh sb="21" eb="23">
      <t>テンプ</t>
    </rPh>
    <rPh sb="25" eb="27">
      <t>ソウシン</t>
    </rPh>
    <phoneticPr fontId="3"/>
  </si>
  <si>
    <t>「FAX」・・・　この注文リストをFAX送信</t>
    <rPh sb="11" eb="13">
      <t>チュウモン</t>
    </rPh>
    <rPh sb="20" eb="22">
      <t>ソウシン</t>
    </rPh>
    <phoneticPr fontId="3"/>
  </si>
  <si>
    <t>富山県産コシヒカリ（白米） ５キロ</t>
    <rPh sb="0" eb="4">
      <t>トヤマケンサン</t>
    </rPh>
    <phoneticPr fontId="3"/>
  </si>
  <si>
    <t>ウーケ富山県産こしひかりレトルト３食パック　２００ｇ×３個</t>
    <rPh sb="28" eb="29">
      <t>コ</t>
    </rPh>
    <phoneticPr fontId="3"/>
  </si>
  <si>
    <t>越後のごはん レトルト３食パック　２００ｇ×３個</t>
    <rPh sb="23" eb="24">
      <t>コ</t>
    </rPh>
    <phoneticPr fontId="3"/>
  </si>
  <si>
    <t>クリアブックカバー　中　(御文章・なぜ生きる・歎異抄をひらく・歎異抄ってなんだろう)</t>
    <rPh sb="10" eb="11">
      <t>チュウ</t>
    </rPh>
    <rPh sb="19" eb="20">
      <t>イ</t>
    </rPh>
    <rPh sb="23" eb="26">
      <t>タン</t>
    </rPh>
    <rPh sb="31" eb="34">
      <t>タ</t>
    </rPh>
    <phoneticPr fontId="3"/>
  </si>
  <si>
    <t>かぐやの雫　100ml</t>
    <phoneticPr fontId="3"/>
  </si>
  <si>
    <t>念珠</t>
    <rPh sb="0" eb="2">
      <t>ネンジュ</t>
    </rPh>
    <phoneticPr fontId="3"/>
  </si>
  <si>
    <t>正御本尊掛け（スティック型）</t>
  </si>
  <si>
    <t>真珠念珠</t>
    <rPh sb="0" eb="2">
      <t>シンジュ</t>
    </rPh>
    <rPh sb="2" eb="4">
      <t>ネンジュ</t>
    </rPh>
    <phoneticPr fontId="3"/>
  </si>
  <si>
    <t>★念珠・正信聖典・御文章入れ　3000円が半額</t>
    <rPh sb="1" eb="3">
      <t>ネンジュ</t>
    </rPh>
    <rPh sb="4" eb="8">
      <t>ショウシンセイテン</t>
    </rPh>
    <rPh sb="9" eb="12">
      <t>ゴブンショウ</t>
    </rPh>
    <rPh sb="12" eb="13">
      <t>イ</t>
    </rPh>
    <rPh sb="19" eb="20">
      <t>エン</t>
    </rPh>
    <rPh sb="21" eb="23">
      <t>ハンガク</t>
    </rPh>
    <phoneticPr fontId="3"/>
  </si>
  <si>
    <t>厨子型ミニ仏壇 高さ23.2×幅9×奥行き7.8ｃｍ</t>
    <rPh sb="8" eb="9">
      <t>タカ</t>
    </rPh>
    <rPh sb="15" eb="16">
      <t>ハバ</t>
    </rPh>
    <rPh sb="18" eb="20">
      <t>オクユ</t>
    </rPh>
    <phoneticPr fontId="3"/>
  </si>
  <si>
    <t>煮魚セット</t>
  </si>
  <si>
    <t>チャプリメントQ (粒タイプ)　900粒入り</t>
  </si>
  <si>
    <t>大門素麺　３５０ｇ</t>
    <phoneticPr fontId="3"/>
  </si>
  <si>
    <t>ボルカノ　スパゲッティ　５００ｇ</t>
    <phoneticPr fontId="3"/>
  </si>
  <si>
    <t>富山湾の恵みセット</t>
  </si>
  <si>
    <t>【COMOパン】12個詰め合わせ</t>
    <rPh sb="11" eb="12">
      <t>ツ</t>
    </rPh>
    <rPh sb="13" eb="14">
      <t>ア</t>
    </rPh>
    <phoneticPr fontId="3"/>
  </si>
  <si>
    <t>シーチキンフレークL　3個入り</t>
    <rPh sb="12" eb="14">
      <t>コイ</t>
    </rPh>
    <phoneticPr fontId="3"/>
  </si>
  <si>
    <t>ちょうした缶詰　さばみそ煮　110ｇ</t>
    <rPh sb="5" eb="7">
      <t>カンヅメ</t>
    </rPh>
    <rPh sb="12" eb="13">
      <t>ニ</t>
    </rPh>
    <phoneticPr fontId="3"/>
  </si>
  <si>
    <t>ちょうした缶詰　さば水煮　　150ｇ</t>
    <rPh sb="5" eb="7">
      <t>カンヅメ</t>
    </rPh>
    <rPh sb="10" eb="12">
      <t>ミズニ</t>
    </rPh>
    <phoneticPr fontId="3"/>
  </si>
  <si>
    <t>念珠入れ　3000円　※お好みの色を指定してください</t>
    <rPh sb="0" eb="3">
      <t>ネンジュイ</t>
    </rPh>
    <rPh sb="9" eb="10">
      <t>エン</t>
    </rPh>
    <rPh sb="13" eb="14">
      <t>コノ</t>
    </rPh>
    <rPh sb="16" eb="17">
      <t>イロ</t>
    </rPh>
    <rPh sb="18" eb="20">
      <t>シテイ</t>
    </rPh>
    <phoneticPr fontId="3"/>
  </si>
  <si>
    <t>午前中 ・ 14～16時 ・ 16～18時 ・ 18～20時 ・ 19～21時</t>
    <rPh sb="0" eb="3">
      <t>ゴゼンチュウ</t>
    </rPh>
    <rPh sb="11" eb="12">
      <t>ジ</t>
    </rPh>
    <rPh sb="20" eb="21">
      <t>ジ</t>
    </rPh>
    <rPh sb="29" eb="30">
      <t>ジ</t>
    </rPh>
    <rPh sb="38" eb="39">
      <t>ジ</t>
    </rPh>
    <phoneticPr fontId="3"/>
  </si>
  <si>
    <t>〒　　　　　　　　ー　　　　　　　　　　　　</t>
    <phoneticPr fontId="3"/>
  </si>
  <si>
    <t>（　　　　　　　　　）　　　　</t>
    <phoneticPr fontId="3"/>
  </si>
  <si>
    <t>薩摩川内うなぎ蒲焼【特大】
（商品名：うなぎ）</t>
    <rPh sb="0" eb="4">
      <t>サツマセンダイ</t>
    </rPh>
    <rPh sb="7" eb="9">
      <t>カバヤキ</t>
    </rPh>
    <rPh sb="10" eb="12">
      <t>トクダイ</t>
    </rPh>
    <rPh sb="15" eb="18">
      <t>ショウヒンメイ</t>
    </rPh>
    <phoneticPr fontId="1"/>
  </si>
  <si>
    <t>【富山｜寿司工房大辻】
幻のます寿し（商品名：ます寿司）</t>
  </si>
  <si>
    <t>A4ランク以上富山和牛ロース
すき焼きしゃぶしゃぶ用 2～3人前
(商品名：すき焼き）</t>
  </si>
  <si>
    <t>A4ランク以上富山和牛もも
焼肉用 2～3人前
(商品名：焼肉)</t>
    <rPh sb="5" eb="7">
      <t>イジョウ</t>
    </rPh>
    <rPh sb="7" eb="9">
      <t>トヤマ</t>
    </rPh>
    <rPh sb="9" eb="11">
      <t>ワギュウ</t>
    </rPh>
    <rPh sb="14" eb="16">
      <t>ヤキニク</t>
    </rPh>
    <rPh sb="16" eb="17">
      <t>ヨウ</t>
    </rPh>
    <rPh sb="21" eb="22">
      <t>ニン</t>
    </rPh>
    <rPh sb="22" eb="23">
      <t>マエ</t>
    </rPh>
    <rPh sb="25" eb="28">
      <t>ショウヒンメイ</t>
    </rPh>
    <rPh sb="29" eb="31">
      <t>ヤキニク</t>
    </rPh>
    <phoneticPr fontId="1"/>
  </si>
  <si>
    <t>A4ランク以上富山和牛もも
ステーキ用　4枚
（商品名：ステーキ）</t>
    <rPh sb="5" eb="7">
      <t>イジョウ</t>
    </rPh>
    <rPh sb="7" eb="9">
      <t>トヤマ</t>
    </rPh>
    <rPh sb="9" eb="11">
      <t>ワギュウ</t>
    </rPh>
    <rPh sb="18" eb="19">
      <t>ヨウ</t>
    </rPh>
    <rPh sb="21" eb="22">
      <t>マイ</t>
    </rPh>
    <rPh sb="24" eb="27">
      <t>ショウヒンメイ</t>
    </rPh>
    <phoneticPr fontId="1"/>
  </si>
  <si>
    <t>昆布巻き3本セット</t>
  </si>
  <si>
    <t>あんしんロール三姉妹
（商品名：ロールケーキ）</t>
    <rPh sb="7" eb="10">
      <t>サンシマイ</t>
    </rPh>
    <phoneticPr fontId="1"/>
  </si>
  <si>
    <t>和菓子セット</t>
    <rPh sb="0" eb="3">
      <t>ワガシ</t>
    </rPh>
    <phoneticPr fontId="1"/>
  </si>
  <si>
    <t>麹で作った甘酒</t>
    <rPh sb="0" eb="1">
      <t>コウジ</t>
    </rPh>
    <rPh sb="2" eb="3">
      <t>ツク</t>
    </rPh>
    <rPh sb="5" eb="7">
      <t>アマザケ</t>
    </rPh>
    <phoneticPr fontId="1"/>
  </si>
  <si>
    <t>令和5年産富富富白米10kg</t>
    <rPh sb="0" eb="2">
      <t>レイワ</t>
    </rPh>
    <rPh sb="3" eb="4">
      <t>ネン</t>
    </rPh>
    <rPh sb="4" eb="5">
      <t>サン</t>
    </rPh>
    <phoneticPr fontId="3"/>
  </si>
  <si>
    <t>令和5年産富富富白米4kg</t>
    <rPh sb="0" eb="2">
      <t>レイワ</t>
    </rPh>
    <rPh sb="3" eb="5">
      <t>ネンサン</t>
    </rPh>
    <phoneticPr fontId="3"/>
  </si>
  <si>
    <t>令和5年産コシヒカリ白米10kg</t>
    <rPh sb="0" eb="5">
      <t>レイ</t>
    </rPh>
    <rPh sb="10" eb="12">
      <t>ハクマイ</t>
    </rPh>
    <phoneticPr fontId="1"/>
  </si>
  <si>
    <t>セイアグリー健康卵Mサイズ40個入</t>
    <rPh sb="8" eb="9">
      <t>タマゴ</t>
    </rPh>
    <rPh sb="15" eb="16">
      <t>コ</t>
    </rPh>
    <rPh sb="16" eb="17">
      <t>イリ</t>
    </rPh>
    <phoneticPr fontId="1"/>
  </si>
  <si>
    <t>着色料、保存料不使用、グーンマークの信州ハムセット</t>
    <rPh sb="0" eb="3">
      <t>チャクショクリョウ</t>
    </rPh>
    <rPh sb="4" eb="7">
      <t>ホゾンリョウ</t>
    </rPh>
    <rPh sb="7" eb="10">
      <t>フシヨウ</t>
    </rPh>
    <rPh sb="18" eb="20">
      <t>シンシュウ</t>
    </rPh>
    <phoneticPr fontId="3"/>
  </si>
  <si>
    <t>着色料、保存料不使用、グーンマークの信州ハム・ウインナーセット</t>
    <rPh sb="0" eb="3">
      <t>チャクショクリョウ</t>
    </rPh>
    <rPh sb="4" eb="7">
      <t>ホゾンリョウ</t>
    </rPh>
    <rPh sb="7" eb="10">
      <t>フシヨウ</t>
    </rPh>
    <rPh sb="18" eb="20">
      <t>シンシュウ</t>
    </rPh>
    <phoneticPr fontId="3"/>
  </si>
  <si>
    <t>信州ハムバラエティセット</t>
    <rPh sb="0" eb="2">
      <t>シンシュウ</t>
    </rPh>
    <phoneticPr fontId="3"/>
  </si>
  <si>
    <t>氷見うどん細麺５本入り</t>
    <rPh sb="5" eb="7">
      <t>ホソメン</t>
    </rPh>
    <rPh sb="8" eb="9">
      <t>ホン</t>
    </rPh>
    <rPh sb="9" eb="10">
      <t>イ</t>
    </rPh>
    <phoneticPr fontId="3"/>
  </si>
  <si>
    <t>チャブロック（カプセルタイプ） 360粒入り ※在庫わずか</t>
    <rPh sb="24" eb="26">
      <t>ザイコ</t>
    </rPh>
    <phoneticPr fontId="3"/>
  </si>
  <si>
    <t>携帯おにぎり（鮭）×３個</t>
  </si>
  <si>
    <t>携帯おにぎり（わかめ）×３個</t>
  </si>
  <si>
    <t>アルファ米（五目ごはん）×３個</t>
  </si>
  <si>
    <t>アルファ米（チキンライス）×３個</t>
  </si>
  <si>
    <t>ひだまりパン（コクのあるメープル）×３個</t>
  </si>
  <si>
    <t>ひだまりパン（定番のチョコ）×３個</t>
  </si>
  <si>
    <t>ブルボン　ミルクビスケット缶　75ｇ　×３個</t>
    <rPh sb="13" eb="14">
      <t>カン</t>
    </rPh>
    <rPh sb="21" eb="22">
      <t>コ</t>
    </rPh>
    <phoneticPr fontId="3"/>
  </si>
  <si>
    <t>賞味期限</t>
    <rPh sb="0" eb="4">
      <t>ショウミキゲン</t>
    </rPh>
    <phoneticPr fontId="3"/>
  </si>
  <si>
    <t>携帯おにぎり（五目おこわ）×３個　※在庫限り</t>
    <rPh sb="18" eb="20">
      <t>ザイコ</t>
    </rPh>
    <rPh sb="20" eb="21">
      <t>カギ</t>
    </rPh>
    <phoneticPr fontId="3"/>
  </si>
  <si>
    <t>携帯おにぎり（昆布）×３個　※在庫限り</t>
    <rPh sb="15" eb="17">
      <t>ザイコ</t>
    </rPh>
    <rPh sb="17" eb="18">
      <t>カギ</t>
    </rPh>
    <phoneticPr fontId="3"/>
  </si>
  <si>
    <t>アルファ米（白飯）×３個　※在庫限り</t>
    <rPh sb="14" eb="16">
      <t>ザイコ</t>
    </rPh>
    <rPh sb="16" eb="17">
      <t>カギ</t>
    </rPh>
    <phoneticPr fontId="3"/>
  </si>
  <si>
    <t>アルファ米（白がゆ）×3個　※在庫限り</t>
    <rPh sb="12" eb="13">
      <t>コ</t>
    </rPh>
    <phoneticPr fontId="3"/>
  </si>
  <si>
    <t>アルファ米（わかめごはん）×３個　※在庫限り</t>
    <phoneticPr fontId="3"/>
  </si>
  <si>
    <t>ひだまりパン（ミルク風味のプレーン）×３個　※在庫限り</t>
    <phoneticPr fontId="3"/>
  </si>
  <si>
    <t>CoCo壱番屋監修　カレーライスセット　※在庫限り</t>
    <phoneticPr fontId="3"/>
  </si>
  <si>
    <t>長期保存ギフトボックス(２日２人分)　※在庫限り</t>
    <rPh sb="0" eb="4">
      <t>チョウキホゾン</t>
    </rPh>
    <rPh sb="13" eb="14">
      <t>ニチ</t>
    </rPh>
    <rPh sb="15" eb="17">
      <t>ニンブン</t>
    </rPh>
    <phoneticPr fontId="3"/>
  </si>
  <si>
    <t>冬季限定メープルショコラータ、冬季限定チョコラータ、メープルワッフル</t>
  </si>
  <si>
    <t>クリーム、いちごジャム、あんこ、バターデニッシュ、ミルクデニッシュ、メロンパン、</t>
    <phoneticPr fontId="3"/>
  </si>
  <si>
    <t>↓以下から詰め合わせてご用意します。</t>
    <rPh sb="1" eb="3">
      <t>イカ</t>
    </rPh>
    <rPh sb="5" eb="6">
      <t>ツ</t>
    </rPh>
    <rPh sb="7" eb="8">
      <t>ア</t>
    </rPh>
    <rPh sb="12" eb="14">
      <t>ヨウイ</t>
    </rPh>
    <phoneticPr fontId="3"/>
  </si>
  <si>
    <t>サンキュー　注文リスト　　　№6</t>
    <rPh sb="6" eb="8">
      <t>チュウモン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</si>
</sst>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#,##0_ "/>
    <numFmt numFmtId="177" formatCode="@&quot; 様&quot;"/>
    <numFmt numFmtId="178" formatCode="#,##0_);[Red]\(#,##0\)"/>
    <numFmt numFmtId="179" formatCode="yyyy&quot;年&quot;m&quot;月&quot;d&quot;日&quot;;@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0"/>
      <name val="Meiryo UI"/>
      <family val="3"/>
      <charset val="128"/>
    </font>
    <font>
      <sz val="48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b/>
      <sz val="16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u/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2"/>
      <color theme="0"/>
      <name val="Meiryo UI"/>
      <family val="3"/>
      <charset val="128"/>
    </font>
    <font>
      <b/>
      <sz val="18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dotted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otted">
        <color indexed="64"/>
      </left>
      <right style="thick">
        <color indexed="64"/>
      </right>
      <top/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/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thick">
        <color indexed="64"/>
      </top>
      <bottom/>
      <diagonal/>
    </border>
    <border>
      <left/>
      <right style="double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60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>
      <alignment vertical="center"/>
    </xf>
    <xf numFmtId="17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7" fillId="0" borderId="24" xfId="0" applyFont="1" applyBorder="1">
      <alignment vertical="center"/>
    </xf>
    <xf numFmtId="0" fontId="2" fillId="0" borderId="0" xfId="0" applyFont="1" applyAlignment="1">
      <alignment wrapText="1" shrinkToFit="1"/>
    </xf>
    <xf numFmtId="0" fontId="2" fillId="0" borderId="0" xfId="0" applyFont="1" applyAlignment="1"/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9" fontId="2" fillId="0" borderId="2" xfId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0" fontId="2" fillId="2" borderId="5" xfId="0" applyFont="1" applyFill="1" applyBorder="1">
      <alignment vertical="center"/>
    </xf>
    <xf numFmtId="176" fontId="2" fillId="2" borderId="5" xfId="0" applyNumberFormat="1" applyFont="1" applyFill="1" applyBorder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3" fillId="0" borderId="0" xfId="0" applyFont="1">
      <alignment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2" fillId="2" borderId="6" xfId="0" applyFont="1" applyFill="1" applyBorder="1">
      <alignment vertical="center"/>
    </xf>
    <xf numFmtId="0" fontId="9" fillId="0" borderId="4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shrinkToFit="1"/>
    </xf>
    <xf numFmtId="0" fontId="2" fillId="2" borderId="2" xfId="0" applyFont="1" applyFill="1" applyBorder="1">
      <alignment vertical="center"/>
    </xf>
    <xf numFmtId="176" fontId="2" fillId="2" borderId="2" xfId="0" applyNumberFormat="1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7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13" fillId="0" borderId="19" xfId="0" applyFont="1" applyBorder="1" applyAlignment="1">
      <alignment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5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horizontal="right" vertical="center" shrinkToFit="1"/>
    </xf>
    <xf numFmtId="0" fontId="2" fillId="0" borderId="0" xfId="0" applyFont="1" applyAlignment="1">
      <alignment horizontal="right"/>
    </xf>
    <xf numFmtId="179" fontId="2" fillId="0" borderId="0" xfId="0" applyNumberFormat="1" applyFont="1" applyAlignment="1">
      <alignment shrinkToFit="1"/>
    </xf>
    <xf numFmtId="0" fontId="7" fillId="0" borderId="62" xfId="0" applyFont="1" applyBorder="1" applyAlignment="1">
      <alignment horizontal="center" vertical="center"/>
    </xf>
    <xf numFmtId="176" fontId="7" fillId="0" borderId="0" xfId="0" applyNumberFormat="1" applyFont="1">
      <alignment vertical="center"/>
    </xf>
    <xf numFmtId="0" fontId="15" fillId="0" borderId="0" xfId="2" applyFont="1" applyAlignment="1">
      <alignment vertical="top"/>
    </xf>
    <xf numFmtId="0" fontId="15" fillId="0" borderId="0" xfId="2" applyFont="1" applyBorder="1" applyAlignment="1">
      <alignment horizontal="right" vertical="top"/>
    </xf>
    <xf numFmtId="0" fontId="7" fillId="0" borderId="2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>
      <alignment vertical="center"/>
    </xf>
    <xf numFmtId="9" fontId="7" fillId="0" borderId="10" xfId="1" applyFont="1" applyBorder="1">
      <alignment vertical="center"/>
    </xf>
    <xf numFmtId="176" fontId="7" fillId="0" borderId="13" xfId="0" applyNumberFormat="1" applyFont="1" applyBorder="1">
      <alignment vertical="center"/>
    </xf>
    <xf numFmtId="0" fontId="16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7" fillId="0" borderId="12" xfId="0" applyNumberFormat="1" applyFont="1" applyBorder="1">
      <alignment vertical="center"/>
    </xf>
    <xf numFmtId="0" fontId="7" fillId="0" borderId="10" xfId="0" applyFont="1" applyBorder="1">
      <alignment vertical="center"/>
    </xf>
    <xf numFmtId="176" fontId="7" fillId="0" borderId="13" xfId="0" applyNumberFormat="1" applyFont="1" applyBorder="1" applyAlignment="1">
      <alignment horizontal="right" vertical="center" shrinkToFit="1"/>
    </xf>
    <xf numFmtId="176" fontId="7" fillId="0" borderId="13" xfId="0" applyNumberFormat="1" applyFont="1" applyBorder="1" applyAlignment="1">
      <alignment vertical="center" shrinkToFit="1"/>
    </xf>
    <xf numFmtId="0" fontId="7" fillId="0" borderId="12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>
      <alignment vertical="center"/>
    </xf>
    <xf numFmtId="9" fontId="7" fillId="0" borderId="26" xfId="1" applyFont="1" applyBorder="1">
      <alignment vertical="center"/>
    </xf>
    <xf numFmtId="176" fontId="7" fillId="0" borderId="27" xfId="0" applyNumberFormat="1" applyFont="1" applyBorder="1">
      <alignment vertical="center"/>
    </xf>
    <xf numFmtId="176" fontId="7" fillId="0" borderId="31" xfId="0" applyNumberFormat="1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9" fontId="7" fillId="0" borderId="0" xfId="1" applyFont="1" applyBorder="1">
      <alignment vertical="center"/>
    </xf>
    <xf numFmtId="0" fontId="7" fillId="0" borderId="9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176" fontId="7" fillId="0" borderId="5" xfId="0" applyNumberFormat="1" applyFont="1" applyBorder="1">
      <alignment vertical="center"/>
    </xf>
    <xf numFmtId="0" fontId="7" fillId="0" borderId="6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9" fontId="7" fillId="0" borderId="2" xfId="1" applyFont="1" applyBorder="1">
      <alignment vertical="center"/>
    </xf>
    <xf numFmtId="176" fontId="7" fillId="0" borderId="2" xfId="0" applyNumberFormat="1" applyFont="1" applyBorder="1">
      <alignment vertical="center"/>
    </xf>
    <xf numFmtId="0" fontId="17" fillId="2" borderId="1" xfId="0" applyFont="1" applyFill="1" applyBorder="1">
      <alignment vertical="center"/>
    </xf>
    <xf numFmtId="0" fontId="17" fillId="2" borderId="2" xfId="0" applyFont="1" applyFill="1" applyBorder="1">
      <alignment vertical="center"/>
    </xf>
    <xf numFmtId="0" fontId="7" fillId="2" borderId="2" xfId="0" applyFont="1" applyFill="1" applyBorder="1">
      <alignment vertical="center"/>
    </xf>
    <xf numFmtId="176" fontId="7" fillId="2" borderId="2" xfId="0" applyNumberFormat="1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17" fillId="2" borderId="4" xfId="0" applyFont="1" applyFill="1" applyBorder="1">
      <alignment vertical="center"/>
    </xf>
    <xf numFmtId="0" fontId="17" fillId="2" borderId="5" xfId="0" applyFont="1" applyFill="1" applyBorder="1">
      <alignment vertical="center"/>
    </xf>
    <xf numFmtId="0" fontId="7" fillId="2" borderId="5" xfId="0" applyFont="1" applyFill="1" applyBorder="1">
      <alignment vertical="center"/>
    </xf>
    <xf numFmtId="176" fontId="7" fillId="2" borderId="5" xfId="0" applyNumberFormat="1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3" xfId="0" applyFont="1" applyBorder="1">
      <alignment vertical="center"/>
    </xf>
    <xf numFmtId="9" fontId="7" fillId="0" borderId="39" xfId="1" applyFont="1" applyBorder="1">
      <alignment vertical="center"/>
    </xf>
    <xf numFmtId="176" fontId="7" fillId="0" borderId="3" xfId="0" applyNumberFormat="1" applyFont="1" applyBorder="1">
      <alignment vertical="center"/>
    </xf>
    <xf numFmtId="0" fontId="7" fillId="0" borderId="39" xfId="0" applyFont="1" applyBorder="1">
      <alignment vertical="center"/>
    </xf>
    <xf numFmtId="0" fontId="7" fillId="0" borderId="13" xfId="0" applyFont="1" applyBorder="1">
      <alignment vertical="center"/>
    </xf>
    <xf numFmtId="176" fontId="7" fillId="0" borderId="11" xfId="0" applyNumberFormat="1" applyFont="1" applyBorder="1">
      <alignment vertical="center"/>
    </xf>
    <xf numFmtId="9" fontId="7" fillId="0" borderId="30" xfId="1" applyFont="1" applyBorder="1">
      <alignment vertical="center"/>
    </xf>
    <xf numFmtId="176" fontId="7" fillId="0" borderId="4" xfId="0" applyNumberFormat="1" applyFont="1" applyBorder="1">
      <alignment vertical="center"/>
    </xf>
    <xf numFmtId="176" fontId="7" fillId="0" borderId="6" xfId="0" applyNumberFormat="1" applyFont="1" applyBorder="1">
      <alignment vertical="center"/>
    </xf>
    <xf numFmtId="0" fontId="7" fillId="0" borderId="30" xfId="0" applyFont="1" applyBorder="1">
      <alignment vertical="center"/>
    </xf>
    <xf numFmtId="0" fontId="7" fillId="0" borderId="73" xfId="0" applyFont="1" applyBorder="1">
      <alignment vertical="center"/>
    </xf>
    <xf numFmtId="0" fontId="7" fillId="0" borderId="0" xfId="0" applyFont="1" applyAlignment="1">
      <alignment vertical="center" wrapText="1"/>
    </xf>
    <xf numFmtId="0" fontId="7" fillId="0" borderId="27" xfId="0" applyFont="1" applyBorder="1">
      <alignment vertical="center"/>
    </xf>
    <xf numFmtId="0" fontId="7" fillId="0" borderId="28" xfId="0" applyFont="1" applyBorder="1" applyAlignment="1">
      <alignment vertical="center" wrapText="1"/>
    </xf>
    <xf numFmtId="176" fontId="7" fillId="0" borderId="29" xfId="0" applyNumberFormat="1" applyFont="1" applyBorder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>
      <alignment vertical="center"/>
    </xf>
    <xf numFmtId="0" fontId="7" fillId="0" borderId="36" xfId="0" applyFont="1" applyBorder="1" applyAlignment="1">
      <alignment vertical="center" wrapText="1"/>
    </xf>
    <xf numFmtId="9" fontId="7" fillId="0" borderId="36" xfId="1" applyFont="1" applyBorder="1">
      <alignment vertical="center"/>
    </xf>
    <xf numFmtId="176" fontId="7" fillId="0" borderId="37" xfId="0" applyNumberFormat="1" applyFont="1" applyBorder="1">
      <alignment vertical="center"/>
    </xf>
    <xf numFmtId="176" fontId="7" fillId="0" borderId="38" xfId="0" applyNumberFormat="1" applyFont="1" applyBorder="1">
      <alignment vertical="center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28" xfId="0" applyFont="1" applyBorder="1">
      <alignment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>
      <alignment vertical="center"/>
    </xf>
    <xf numFmtId="0" fontId="7" fillId="0" borderId="77" xfId="0" applyFont="1" applyBorder="1">
      <alignment vertical="center"/>
    </xf>
    <xf numFmtId="9" fontId="7" fillId="0" borderId="75" xfId="1" applyFont="1" applyBorder="1">
      <alignment vertical="center"/>
    </xf>
    <xf numFmtId="176" fontId="7" fillId="0" borderId="78" xfId="0" applyNumberFormat="1" applyFont="1" applyBorder="1">
      <alignment vertical="center"/>
    </xf>
    <xf numFmtId="176" fontId="7" fillId="0" borderId="79" xfId="0" applyNumberFormat="1" applyFont="1" applyBorder="1">
      <alignment vertical="center"/>
    </xf>
    <xf numFmtId="176" fontId="7" fillId="0" borderId="80" xfId="0" applyNumberFormat="1" applyFont="1" applyBorder="1">
      <alignment vertical="center"/>
    </xf>
    <xf numFmtId="176" fontId="7" fillId="0" borderId="81" xfId="0" applyNumberFormat="1" applyFont="1" applyBorder="1">
      <alignment vertical="center"/>
    </xf>
    <xf numFmtId="176" fontId="7" fillId="0" borderId="82" xfId="0" applyNumberFormat="1" applyFont="1" applyBorder="1">
      <alignment vertical="center"/>
    </xf>
    <xf numFmtId="176" fontId="7" fillId="0" borderId="52" xfId="0" applyNumberFormat="1" applyFont="1" applyBorder="1">
      <alignment vertical="center"/>
    </xf>
    <xf numFmtId="176" fontId="7" fillId="0" borderId="83" xfId="0" applyNumberFormat="1" applyFont="1" applyBorder="1">
      <alignment vertical="center"/>
    </xf>
    <xf numFmtId="0" fontId="7" fillId="0" borderId="37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176" fontId="7" fillId="0" borderId="1" xfId="0" applyNumberFormat="1" applyFont="1" applyBorder="1">
      <alignment vertical="center"/>
    </xf>
    <xf numFmtId="176" fontId="7" fillId="0" borderId="0" xfId="0" applyNumberFormat="1" applyFont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>
      <alignment vertical="center"/>
    </xf>
    <xf numFmtId="0" fontId="7" fillId="4" borderId="12" xfId="0" applyFont="1" applyFill="1" applyBorder="1">
      <alignment vertical="center"/>
    </xf>
    <xf numFmtId="9" fontId="7" fillId="4" borderId="10" xfId="1" applyFont="1" applyFill="1" applyBorder="1">
      <alignment vertical="center"/>
    </xf>
    <xf numFmtId="176" fontId="7" fillId="4" borderId="13" xfId="0" applyNumberFormat="1" applyFont="1" applyFill="1" applyBorder="1">
      <alignment vertical="center"/>
    </xf>
    <xf numFmtId="176" fontId="7" fillId="4" borderId="12" xfId="0" applyNumberFormat="1" applyFont="1" applyFill="1" applyBorder="1">
      <alignment vertical="center"/>
    </xf>
    <xf numFmtId="0" fontId="7" fillId="4" borderId="10" xfId="0" applyFont="1" applyFill="1" applyBorder="1">
      <alignment vertical="center"/>
    </xf>
    <xf numFmtId="0" fontId="7" fillId="4" borderId="30" xfId="0" applyFont="1" applyFill="1" applyBorder="1">
      <alignment vertical="center"/>
    </xf>
    <xf numFmtId="176" fontId="7" fillId="0" borderId="9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13" fillId="0" borderId="51" xfId="0" applyFont="1" applyBorder="1" applyAlignment="1">
      <alignment vertical="center" shrinkToFit="1"/>
    </xf>
    <xf numFmtId="0" fontId="2" fillId="0" borderId="50" xfId="0" applyFont="1" applyBorder="1" applyAlignment="1">
      <alignment vertical="center" shrinkToFit="1"/>
    </xf>
    <xf numFmtId="0" fontId="7" fillId="0" borderId="49" xfId="0" applyFont="1" applyBorder="1">
      <alignment vertical="center"/>
    </xf>
    <xf numFmtId="0" fontId="7" fillId="0" borderId="11" xfId="0" quotePrefix="1" applyFont="1" applyBorder="1">
      <alignment vertical="center"/>
    </xf>
    <xf numFmtId="9" fontId="7" fillId="0" borderId="10" xfId="1" applyFont="1" applyFill="1" applyBorder="1">
      <alignment vertical="center"/>
    </xf>
    <xf numFmtId="0" fontId="7" fillId="0" borderId="13" xfId="0" quotePrefix="1" applyFont="1" applyBorder="1" applyAlignment="1">
      <alignment vertical="center" shrinkToFit="1"/>
    </xf>
    <xf numFmtId="0" fontId="7" fillId="0" borderId="10" xfId="0" quotePrefix="1" applyFont="1" applyBorder="1" applyAlignment="1">
      <alignment vertical="center" shrinkToFit="1"/>
    </xf>
    <xf numFmtId="176" fontId="7" fillId="0" borderId="13" xfId="0" quotePrefix="1" applyNumberFormat="1" applyFont="1" applyBorder="1" applyAlignment="1">
      <alignment vertical="center" shrinkToFit="1"/>
    </xf>
    <xf numFmtId="0" fontId="7" fillId="0" borderId="12" xfId="0" quotePrefix="1" applyFont="1" applyBorder="1" applyAlignment="1">
      <alignment vertical="center" shrinkToFit="1"/>
    </xf>
    <xf numFmtId="178" fontId="7" fillId="0" borderId="29" xfId="0" quotePrefix="1" applyNumberFormat="1" applyFont="1" applyBorder="1">
      <alignment vertical="center"/>
    </xf>
    <xf numFmtId="176" fontId="7" fillId="0" borderId="28" xfId="0" applyNumberFormat="1" applyFont="1" applyBorder="1">
      <alignment vertical="center"/>
    </xf>
    <xf numFmtId="3" fontId="7" fillId="0" borderId="27" xfId="0" quotePrefix="1" applyNumberFormat="1" applyFont="1" applyBorder="1">
      <alignment vertical="center"/>
    </xf>
    <xf numFmtId="0" fontId="7" fillId="0" borderId="29" xfId="0" applyFont="1" applyBorder="1">
      <alignment vertical="center"/>
    </xf>
    <xf numFmtId="9" fontId="7" fillId="0" borderId="26" xfId="1" applyFont="1" applyFill="1" applyBorder="1">
      <alignment vertical="center"/>
    </xf>
    <xf numFmtId="0" fontId="7" fillId="0" borderId="27" xfId="0" quotePrefix="1" applyFont="1" applyBorder="1">
      <alignment vertical="center"/>
    </xf>
    <xf numFmtId="0" fontId="7" fillId="0" borderId="13" xfId="0" quotePrefix="1" applyFont="1" applyBorder="1">
      <alignment vertical="center"/>
    </xf>
    <xf numFmtId="9" fontId="7" fillId="0" borderId="39" xfId="1" applyFont="1" applyFill="1" applyBorder="1">
      <alignment vertical="center"/>
    </xf>
    <xf numFmtId="0" fontId="13" fillId="0" borderId="3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39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176" fontId="13" fillId="0" borderId="56" xfId="0" applyNumberFormat="1" applyFont="1" applyBorder="1" applyAlignment="1">
      <alignment vertical="center" shrinkToFit="1"/>
    </xf>
    <xf numFmtId="176" fontId="13" fillId="0" borderId="53" xfId="0" applyNumberFormat="1" applyFont="1" applyBorder="1" applyAlignment="1">
      <alignment vertical="center" shrinkToFit="1"/>
    </xf>
    <xf numFmtId="0" fontId="13" fillId="0" borderId="7" xfId="0" applyFont="1" applyBorder="1" applyAlignment="1">
      <alignment horizontal="center" vertical="center"/>
    </xf>
    <xf numFmtId="9" fontId="13" fillId="0" borderId="7" xfId="1" applyFont="1" applyBorder="1" applyAlignment="1">
      <alignment vertical="center" shrinkToFit="1"/>
    </xf>
    <xf numFmtId="9" fontId="13" fillId="0" borderId="30" xfId="1" applyFont="1" applyBorder="1" applyAlignment="1">
      <alignment vertical="center" shrinkToFit="1"/>
    </xf>
    <xf numFmtId="9" fontId="13" fillId="0" borderId="39" xfId="1" applyFont="1" applyBorder="1" applyAlignment="1">
      <alignment vertical="center" shrinkToFit="1"/>
    </xf>
    <xf numFmtId="176" fontId="13" fillId="0" borderId="52" xfId="0" applyNumberFormat="1" applyFont="1" applyBorder="1" applyAlignment="1">
      <alignment vertical="center" shrinkToFit="1"/>
    </xf>
    <xf numFmtId="176" fontId="13" fillId="0" borderId="54" xfId="0" applyNumberFormat="1" applyFont="1" applyBorder="1" applyAlignment="1">
      <alignment vertical="center" shrinkToFit="1"/>
    </xf>
    <xf numFmtId="176" fontId="13" fillId="0" borderId="55" xfId="0" applyNumberFormat="1" applyFont="1" applyBorder="1" applyAlignment="1">
      <alignment vertical="center" shrinkToFit="1"/>
    </xf>
    <xf numFmtId="0" fontId="13" fillId="3" borderId="39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0" fontId="13" fillId="3" borderId="1" xfId="0" applyFont="1" applyFill="1" applyBorder="1">
      <alignment vertical="center"/>
    </xf>
    <xf numFmtId="0" fontId="13" fillId="3" borderId="3" xfId="0" applyFont="1" applyFill="1" applyBorder="1">
      <alignment vertical="center"/>
    </xf>
    <xf numFmtId="0" fontId="13" fillId="3" borderId="4" xfId="0" applyFont="1" applyFill="1" applyBorder="1">
      <alignment vertical="center"/>
    </xf>
    <xf numFmtId="0" fontId="13" fillId="3" borderId="6" xfId="0" applyFont="1" applyFill="1" applyBorder="1">
      <alignment vertical="center"/>
    </xf>
    <xf numFmtId="176" fontId="13" fillId="3" borderId="52" xfId="0" applyNumberFormat="1" applyFont="1" applyFill="1" applyBorder="1" applyAlignment="1">
      <alignment vertical="center" shrinkToFit="1"/>
    </xf>
    <xf numFmtId="176" fontId="13" fillId="3" borderId="53" xfId="0" applyNumberFormat="1" applyFont="1" applyFill="1" applyBorder="1" applyAlignment="1">
      <alignment vertical="center" shrinkToFit="1"/>
    </xf>
    <xf numFmtId="0" fontId="13" fillId="0" borderId="32" xfId="0" applyFont="1" applyBorder="1" applyAlignment="1">
      <alignment horizontal="center" vertical="center" shrinkToFit="1"/>
    </xf>
    <xf numFmtId="176" fontId="7" fillId="0" borderId="8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 shrinkToFit="1"/>
    </xf>
    <xf numFmtId="0" fontId="13" fillId="3" borderId="30" xfId="0" applyFont="1" applyFill="1" applyBorder="1" applyAlignment="1">
      <alignment horizontal="center" vertical="center" shrinkToFit="1"/>
    </xf>
    <xf numFmtId="176" fontId="13" fillId="3" borderId="54" xfId="0" applyNumberFormat="1" applyFont="1" applyFill="1" applyBorder="1" applyAlignment="1">
      <alignment vertical="center" shrinkToFit="1"/>
    </xf>
    <xf numFmtId="176" fontId="13" fillId="3" borderId="55" xfId="0" applyNumberFormat="1" applyFont="1" applyFill="1" applyBorder="1" applyAlignment="1">
      <alignment vertical="center" shrinkToFit="1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3" fillId="3" borderId="46" xfId="0" applyFont="1" applyFill="1" applyBorder="1" applyAlignment="1">
      <alignment horizontal="center" vertical="center" shrinkToFit="1"/>
    </xf>
    <xf numFmtId="0" fontId="13" fillId="3" borderId="47" xfId="0" applyFont="1" applyFill="1" applyBorder="1" applyAlignment="1">
      <alignment horizontal="center" vertical="center" shrinkToFit="1"/>
    </xf>
    <xf numFmtId="9" fontId="13" fillId="3" borderId="39" xfId="1" applyFont="1" applyFill="1" applyBorder="1" applyAlignment="1">
      <alignment vertical="center" shrinkToFit="1"/>
    </xf>
    <xf numFmtId="9" fontId="13" fillId="3" borderId="30" xfId="1" applyFont="1" applyFill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13" fillId="0" borderId="7" xfId="0" applyFont="1" applyBorder="1" applyAlignment="1">
      <alignment horizontal="center" vertical="center" shrinkToFit="1"/>
    </xf>
    <xf numFmtId="176" fontId="13" fillId="0" borderId="57" xfId="0" applyNumberFormat="1" applyFont="1" applyBorder="1" applyAlignment="1">
      <alignment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5" xfId="0" quotePrefix="1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4" xfId="0" applyFont="1" applyFill="1" applyBorder="1">
      <alignment vertical="center"/>
    </xf>
    <xf numFmtId="0" fontId="7" fillId="4" borderId="6" xfId="0" applyFont="1" applyFill="1" applyBorder="1">
      <alignment vertical="center"/>
    </xf>
    <xf numFmtId="9" fontId="7" fillId="4" borderId="30" xfId="1" applyFont="1" applyFill="1" applyBorder="1">
      <alignment vertical="center"/>
    </xf>
    <xf numFmtId="176" fontId="7" fillId="4" borderId="5" xfId="0" applyNumberFormat="1" applyFont="1" applyFill="1" applyBorder="1">
      <alignment vertical="center"/>
    </xf>
    <xf numFmtId="0" fontId="7" fillId="4" borderId="47" xfId="0" applyFont="1" applyFill="1" applyBorder="1">
      <alignment vertical="center"/>
    </xf>
    <xf numFmtId="176" fontId="7" fillId="4" borderId="55" xfId="0" applyNumberFormat="1" applyFont="1" applyFill="1" applyBorder="1">
      <alignment vertical="center"/>
    </xf>
    <xf numFmtId="0" fontId="7" fillId="0" borderId="9" xfId="0" applyFont="1" applyBorder="1" applyAlignment="1">
      <alignment vertical="center" wrapText="1"/>
    </xf>
    <xf numFmtId="9" fontId="7" fillId="0" borderId="7" xfId="1" applyFont="1" applyBorder="1">
      <alignment vertical="center"/>
    </xf>
    <xf numFmtId="176" fontId="7" fillId="0" borderId="8" xfId="0" applyNumberFormat="1" applyFont="1" applyBorder="1">
      <alignment vertical="center"/>
    </xf>
    <xf numFmtId="176" fontId="7" fillId="0" borderId="9" xfId="0" applyNumberFormat="1" applyFont="1" applyBorder="1">
      <alignment vertical="center"/>
    </xf>
    <xf numFmtId="14" fontId="7" fillId="0" borderId="10" xfId="0" applyNumberFormat="1" applyFont="1" applyBorder="1">
      <alignment vertical="center"/>
    </xf>
    <xf numFmtId="14" fontId="7" fillId="0" borderId="26" xfId="0" applyNumberFormat="1" applyFont="1" applyBorder="1">
      <alignment vertical="center"/>
    </xf>
    <xf numFmtId="14" fontId="7" fillId="0" borderId="7" xfId="0" applyNumberFormat="1" applyFont="1" applyBorder="1">
      <alignment vertical="center"/>
    </xf>
    <xf numFmtId="14" fontId="7" fillId="0" borderId="36" xfId="0" applyNumberFormat="1" applyFont="1" applyBorder="1">
      <alignment vertical="center"/>
    </xf>
    <xf numFmtId="14" fontId="7" fillId="0" borderId="30" xfId="0" applyNumberFormat="1" applyFont="1" applyBorder="1">
      <alignment vertical="center"/>
    </xf>
    <xf numFmtId="0" fontId="7" fillId="0" borderId="84" xfId="0" applyFont="1" applyBorder="1">
      <alignment vertical="center"/>
    </xf>
    <xf numFmtId="0" fontId="7" fillId="4" borderId="11" xfId="0" quotePrefix="1" applyFont="1" applyFill="1" applyBorder="1">
      <alignment vertical="center"/>
    </xf>
    <xf numFmtId="178" fontId="7" fillId="4" borderId="13" xfId="0" quotePrefix="1" applyNumberFormat="1" applyFont="1" applyFill="1" applyBorder="1">
      <alignment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7" xfId="0" applyFont="1" applyFill="1" applyBorder="1">
      <alignment vertical="center"/>
    </xf>
    <xf numFmtId="0" fontId="7" fillId="4" borderId="28" xfId="0" applyFont="1" applyFill="1" applyBorder="1" applyAlignment="1">
      <alignment vertical="center" wrapText="1"/>
    </xf>
    <xf numFmtId="9" fontId="7" fillId="4" borderId="26" xfId="1" applyFont="1" applyFill="1" applyBorder="1">
      <alignment vertical="center"/>
    </xf>
    <xf numFmtId="176" fontId="7" fillId="4" borderId="29" xfId="0" applyNumberFormat="1" applyFont="1" applyFill="1" applyBorder="1">
      <alignment vertical="center"/>
    </xf>
    <xf numFmtId="0" fontId="7" fillId="4" borderId="46" xfId="0" applyFont="1" applyFill="1" applyBorder="1" applyAlignment="1">
      <alignment horizontal="center" vertical="center"/>
    </xf>
    <xf numFmtId="176" fontId="7" fillId="4" borderId="31" xfId="0" applyNumberFormat="1" applyFont="1" applyFill="1" applyBorder="1">
      <alignment vertical="center"/>
    </xf>
    <xf numFmtId="14" fontId="7" fillId="4" borderId="26" xfId="0" applyNumberFormat="1" applyFont="1" applyFill="1" applyBorder="1">
      <alignment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35" xfId="0" applyFont="1" applyFill="1" applyBorder="1">
      <alignment vertical="center"/>
    </xf>
    <xf numFmtId="0" fontId="7" fillId="4" borderId="35" xfId="0" applyFont="1" applyFill="1" applyBorder="1" applyAlignment="1">
      <alignment vertical="center" wrapText="1"/>
    </xf>
    <xf numFmtId="9" fontId="7" fillId="4" borderId="35" xfId="1" applyFont="1" applyFill="1" applyBorder="1">
      <alignment vertical="center"/>
    </xf>
    <xf numFmtId="176" fontId="7" fillId="4" borderId="34" xfId="0" applyNumberFormat="1" applyFont="1" applyFill="1" applyBorder="1">
      <alignment vertical="center"/>
    </xf>
    <xf numFmtId="0" fontId="7" fillId="4" borderId="14" xfId="0" applyFont="1" applyFill="1" applyBorder="1" applyAlignment="1">
      <alignment horizontal="center" vertical="center"/>
    </xf>
    <xf numFmtId="176" fontId="7" fillId="4" borderId="6" xfId="0" applyNumberFormat="1" applyFont="1" applyFill="1" applyBorder="1">
      <alignment vertical="center"/>
    </xf>
    <xf numFmtId="14" fontId="7" fillId="4" borderId="35" xfId="0" applyNumberFormat="1" applyFont="1" applyFill="1" applyBorder="1">
      <alignment vertical="center"/>
    </xf>
    <xf numFmtId="0" fontId="18" fillId="0" borderId="39" xfId="0" applyFont="1" applyBorder="1" applyAlignment="1">
      <alignment horizontal="center" vertical="center" textRotation="255" shrinkToFit="1"/>
    </xf>
    <xf numFmtId="0" fontId="18" fillId="0" borderId="7" xfId="0" applyFont="1" applyBorder="1" applyAlignment="1">
      <alignment horizontal="center" vertical="center" textRotation="255" shrinkToFit="1"/>
    </xf>
    <xf numFmtId="0" fontId="2" fillId="2" borderId="0" xfId="0" applyFont="1" applyFill="1">
      <alignment vertical="center"/>
    </xf>
    <xf numFmtId="176" fontId="2" fillId="2" borderId="0" xfId="0" applyNumberFormat="1" applyFont="1" applyFill="1">
      <alignment vertical="center"/>
    </xf>
    <xf numFmtId="0" fontId="2" fillId="2" borderId="9" xfId="0" applyFont="1" applyFill="1" applyBorder="1">
      <alignment vertical="center"/>
    </xf>
    <xf numFmtId="0" fontId="13" fillId="4" borderId="39" xfId="0" applyFont="1" applyFill="1" applyBorder="1" applyAlignment="1">
      <alignment horizontal="center" vertical="center"/>
    </xf>
    <xf numFmtId="0" fontId="13" fillId="4" borderId="1" xfId="0" applyFont="1" applyFill="1" applyBorder="1">
      <alignment vertical="center"/>
    </xf>
    <xf numFmtId="0" fontId="13" fillId="4" borderId="3" xfId="0" applyFont="1" applyFill="1" applyBorder="1">
      <alignment vertical="center"/>
    </xf>
    <xf numFmtId="9" fontId="13" fillId="4" borderId="39" xfId="1" applyFont="1" applyFill="1" applyBorder="1" applyAlignment="1">
      <alignment vertical="center" shrinkToFit="1"/>
    </xf>
    <xf numFmtId="176" fontId="13" fillId="4" borderId="52" xfId="0" applyNumberFormat="1" applyFont="1" applyFill="1" applyBorder="1" applyAlignment="1">
      <alignment vertical="center" shrinkToFit="1"/>
    </xf>
    <xf numFmtId="0" fontId="13" fillId="4" borderId="46" xfId="0" applyFont="1" applyFill="1" applyBorder="1" applyAlignment="1">
      <alignment horizontal="center" vertical="center" shrinkToFit="1"/>
    </xf>
    <xf numFmtId="176" fontId="13" fillId="4" borderId="54" xfId="0" applyNumberFormat="1" applyFont="1" applyFill="1" applyBorder="1" applyAlignment="1">
      <alignment vertical="center" shrinkToFit="1"/>
    </xf>
    <xf numFmtId="0" fontId="13" fillId="4" borderId="39" xfId="0" applyFont="1" applyFill="1" applyBorder="1" applyAlignment="1">
      <alignment horizontal="center" vertical="center" shrinkToFit="1"/>
    </xf>
    <xf numFmtId="0" fontId="13" fillId="4" borderId="30" xfId="0" applyFont="1" applyFill="1" applyBorder="1" applyAlignment="1">
      <alignment horizontal="center" vertical="center"/>
    </xf>
    <xf numFmtId="0" fontId="13" fillId="4" borderId="4" xfId="0" applyFont="1" applyFill="1" applyBorder="1">
      <alignment vertical="center"/>
    </xf>
    <xf numFmtId="0" fontId="13" fillId="4" borderId="6" xfId="0" applyFont="1" applyFill="1" applyBorder="1">
      <alignment vertical="center"/>
    </xf>
    <xf numFmtId="9" fontId="13" fillId="4" borderId="30" xfId="1" applyFont="1" applyFill="1" applyBorder="1" applyAlignment="1">
      <alignment vertical="center" shrinkToFit="1"/>
    </xf>
    <xf numFmtId="176" fontId="13" fillId="4" borderId="53" xfId="0" applyNumberFormat="1" applyFont="1" applyFill="1" applyBorder="1" applyAlignment="1">
      <alignment vertical="center" shrinkToFit="1"/>
    </xf>
    <xf numFmtId="0" fontId="13" fillId="4" borderId="14" xfId="0" applyFont="1" applyFill="1" applyBorder="1" applyAlignment="1">
      <alignment horizontal="center" vertical="center" shrinkToFit="1"/>
    </xf>
    <xf numFmtId="176" fontId="13" fillId="4" borderId="55" xfId="0" applyNumberFormat="1" applyFont="1" applyFill="1" applyBorder="1" applyAlignment="1">
      <alignment vertical="center" shrinkToFit="1"/>
    </xf>
    <xf numFmtId="0" fontId="13" fillId="4" borderId="30" xfId="0" applyFont="1" applyFill="1" applyBorder="1" applyAlignment="1">
      <alignment horizontal="center" vertical="center" shrinkToFit="1"/>
    </xf>
    <xf numFmtId="176" fontId="7" fillId="0" borderId="0" xfId="0" applyNumberFormat="1" applyFont="1" applyAlignment="1">
      <alignment horizontal="center" vertical="center"/>
    </xf>
    <xf numFmtId="0" fontId="10" fillId="2" borderId="1" xfId="0" applyFont="1" applyFill="1" applyBorder="1">
      <alignment vertical="center"/>
    </xf>
    <xf numFmtId="0" fontId="10" fillId="2" borderId="2" xfId="0" applyFont="1" applyFill="1" applyBorder="1">
      <alignment vertical="center"/>
    </xf>
    <xf numFmtId="0" fontId="10" fillId="2" borderId="8" xfId="0" applyFont="1" applyFill="1" applyBorder="1">
      <alignment vertical="center"/>
    </xf>
    <xf numFmtId="0" fontId="10" fillId="2" borderId="0" xfId="0" applyFont="1" applyFill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176" fontId="2" fillId="0" borderId="59" xfId="0" applyNumberFormat="1" applyFont="1" applyBorder="1" applyAlignment="1">
      <alignment vertical="center" shrinkToFit="1"/>
    </xf>
    <xf numFmtId="176" fontId="2" fillId="0" borderId="60" xfId="0" applyNumberFormat="1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  <xf numFmtId="176" fontId="2" fillId="0" borderId="61" xfId="0" applyNumberFormat="1" applyFont="1" applyBorder="1" applyAlignment="1">
      <alignment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13" fillId="0" borderId="63" xfId="0" applyFont="1" applyBorder="1">
      <alignment vertical="center"/>
    </xf>
    <xf numFmtId="0" fontId="13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64" xfId="0" applyFont="1" applyBorder="1">
      <alignment vertical="center"/>
    </xf>
    <xf numFmtId="0" fontId="13" fillId="0" borderId="5" xfId="0" applyFont="1" applyBorder="1">
      <alignment vertical="center"/>
    </xf>
    <xf numFmtId="0" fontId="13" fillId="0" borderId="6" xfId="0" applyFont="1" applyBorder="1">
      <alignment vertical="center"/>
    </xf>
    <xf numFmtId="177" fontId="7" fillId="0" borderId="74" xfId="0" applyNumberFormat="1" applyFont="1" applyBorder="1" applyAlignment="1">
      <alignment horizontal="center" vertical="center" shrinkToFit="1"/>
    </xf>
    <xf numFmtId="177" fontId="7" fillId="0" borderId="41" xfId="0" applyNumberFormat="1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13" fillId="0" borderId="63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6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7" fillId="0" borderId="0" xfId="0" applyFont="1" applyAlignment="1">
      <alignment horizontal="right" shrinkToFit="1"/>
    </xf>
    <xf numFmtId="0" fontId="7" fillId="0" borderId="0" xfId="0" applyFont="1" applyAlignment="1">
      <alignment horizontal="right" vertical="center" shrinkToFit="1"/>
    </xf>
    <xf numFmtId="0" fontId="2" fillId="0" borderId="2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176" fontId="7" fillId="0" borderId="65" xfId="0" applyNumberFormat="1" applyFont="1" applyBorder="1" applyAlignment="1">
      <alignment horizontal="center" vertical="center"/>
    </xf>
    <xf numFmtId="176" fontId="7" fillId="0" borderId="66" xfId="0" applyNumberFormat="1" applyFont="1" applyBorder="1" applyAlignment="1">
      <alignment horizontal="center" vertical="center"/>
    </xf>
    <xf numFmtId="5" fontId="14" fillId="0" borderId="67" xfId="0" applyNumberFormat="1" applyFont="1" applyBorder="1" applyAlignment="1">
      <alignment horizontal="center" vertical="center"/>
    </xf>
    <xf numFmtId="5" fontId="14" fillId="0" borderId="68" xfId="0" applyNumberFormat="1" applyFont="1" applyBorder="1" applyAlignment="1">
      <alignment horizontal="center" vertical="center"/>
    </xf>
    <xf numFmtId="5" fontId="14" fillId="0" borderId="69" xfId="0" applyNumberFormat="1" applyFont="1" applyBorder="1" applyAlignment="1">
      <alignment horizontal="center" vertical="center"/>
    </xf>
    <xf numFmtId="5" fontId="14" fillId="0" borderId="70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right" vertical="center"/>
    </xf>
    <xf numFmtId="0" fontId="7" fillId="0" borderId="71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72" xfId="0" applyFont="1" applyBorder="1" applyAlignment="1">
      <alignment horizontal="right" vertical="center"/>
    </xf>
  </cellXfs>
  <cellStyles count="4">
    <cellStyle name="パーセント" xfId="1" builtinId="5"/>
    <cellStyle name="パーセント 2" xfId="3" xr:uid="{00000000-0005-0000-0000-000001000000}"/>
    <cellStyle name="ハイパーリンク" xfId="2" builtinId="8"/>
    <cellStyle name="標準" xfId="0" builtinId="0"/>
  </cellStyles>
  <dxfs count="6"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53</xdr:row>
      <xdr:rowOff>1</xdr:rowOff>
    </xdr:from>
    <xdr:to>
      <xdr:col>4</xdr:col>
      <xdr:colOff>0</xdr:colOff>
      <xdr:row>55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525000" y="1"/>
          <a:ext cx="5267325" cy="581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6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お買い得商品</a:t>
          </a:r>
          <a:endParaRPr kumimoji="1" lang="en-US" altLang="ja-JP" sz="16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462643</xdr:colOff>
      <xdr:row>21</xdr:row>
      <xdr:rowOff>184898</xdr:rowOff>
    </xdr:from>
    <xdr:to>
      <xdr:col>3</xdr:col>
      <xdr:colOff>3497036</xdr:colOff>
      <xdr:row>26</xdr:row>
      <xdr:rowOff>48826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18607" y="5899898"/>
          <a:ext cx="3034393" cy="11566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200" b="0" i="0" u="sng" strike="no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  <a:hlinkClick xmlns:r="http://schemas.openxmlformats.org/officeDocument/2006/relationships" r:id=""/>
            </a:rPr>
            <a:t>order@welcome-brand.co.jp</a:t>
          </a:r>
          <a:r>
            <a:rPr lang="en-US" altLang="ja-JP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12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5</xdr:col>
      <xdr:colOff>13607</xdr:colOff>
      <xdr:row>3</xdr:row>
      <xdr:rowOff>219636</xdr:rowOff>
    </xdr:from>
    <xdr:to>
      <xdr:col>8</xdr:col>
      <xdr:colOff>1191025</xdr:colOff>
      <xdr:row>5</xdr:row>
      <xdr:rowOff>95250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177643" y="1008850"/>
          <a:ext cx="3096025" cy="3926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kumimoji="1" lang="en-US" altLang="ja-JP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ギフト商品、お仏壇仏具は除く</a:t>
          </a:r>
        </a:p>
      </xdr:txBody>
    </xdr:sp>
    <xdr:clientData/>
  </xdr:twoCellAnchor>
  <xdr:twoCellAnchor>
    <xdr:from>
      <xdr:col>1</xdr:col>
      <xdr:colOff>0</xdr:colOff>
      <xdr:row>111</xdr:row>
      <xdr:rowOff>1</xdr:rowOff>
    </xdr:from>
    <xdr:to>
      <xdr:col>4</xdr:col>
      <xdr:colOff>0</xdr:colOff>
      <xdr:row>113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1"/>
          <a:ext cx="6391275" cy="514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6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お買い得商品</a:t>
          </a:r>
          <a:endParaRPr kumimoji="1" lang="en-US" altLang="ja-JP" sz="16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0</xdr:colOff>
      <xdr:row>191</xdr:row>
      <xdr:rowOff>0</xdr:rowOff>
    </xdr:from>
    <xdr:to>
      <xdr:col>4</xdr:col>
      <xdr:colOff>0</xdr:colOff>
      <xdr:row>192</xdr:row>
      <xdr:rowOff>201705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0648950" y="6172200"/>
          <a:ext cx="6391275" cy="458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6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長期保存食品</a:t>
          </a:r>
          <a:endParaRPr kumimoji="1" lang="en-US" altLang="ja-JP" sz="16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0</xdr:colOff>
      <xdr:row>215</xdr:row>
      <xdr:rowOff>0</xdr:rowOff>
    </xdr:from>
    <xdr:to>
      <xdr:col>4</xdr:col>
      <xdr:colOff>0</xdr:colOff>
      <xdr:row>217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0648950" y="11572875"/>
          <a:ext cx="63912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6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お仏壇・仏具</a:t>
          </a:r>
          <a:endParaRPr kumimoji="1" lang="en-US" altLang="ja-JP" sz="16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0</xdr:colOff>
      <xdr:row>166</xdr:row>
      <xdr:rowOff>0</xdr:rowOff>
    </xdr:from>
    <xdr:to>
      <xdr:col>4</xdr:col>
      <xdr:colOff>0</xdr:colOff>
      <xdr:row>168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0648950" y="0"/>
          <a:ext cx="63912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6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ギフト商品</a:t>
          </a:r>
          <a:endParaRPr kumimoji="1" lang="en-US" altLang="ja-JP" sz="16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CA00CE4-7D37-4DA1-AA0C-FA839BABFE79}" name="テーブル1" displayName="テーブル1" ref="B32:I233" totalsRowShown="0" headerRowBorderDxfId="5" tableBorderDxfId="4">
  <autoFilter ref="B32:I233" xr:uid="{1CA00CE4-7D37-4DA1-AA0C-FA839BABFE7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7DBA4A69-A2EC-476B-9794-D23EC8D5599C}" name="商品番号"/>
    <tableColumn id="2" xr3:uid="{F86EAA92-F43E-4440-9D20-9C81008091D3}" name="予備"/>
    <tableColumn id="3" xr3:uid="{D8CB7240-B55D-4349-84EE-F1AFA3D0A7AF}" name="品名　　　　　　　"/>
    <tableColumn id="4" xr3:uid="{ACD33F12-CFA5-4310-9B22-372AAD5BDE80}" name="割引率"/>
    <tableColumn id="5" xr3:uid="{EF437667-82CA-43E3-9D55-DE6BDE8680A2}" name="税込価格"/>
    <tableColumn id="6" xr3:uid="{307AD034-90F7-444C-9E7B-F7F44A6F0B13}" name="数量"/>
    <tableColumn id="7" xr3:uid="{7015AF09-A6D2-449B-B288-E32B6DF20BDC}" name="金額"/>
    <tableColumn id="8" xr3:uid="{F144F60A-46ED-47BD-B566-1027EBDB713D}" name="備考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-imaizumi@welcome-brand.co.jp?subject=&#12469;&#12531;&#12461;&#12517;&#12540;&#21830;&#21697;&#12398;&#12362;&#21839;&#12356;&#21512;&#12431;&#12379;" TargetMode="External"/><Relationship Id="rId1" Type="http://schemas.openxmlformats.org/officeDocument/2006/relationships/hyperlink" Target="https://www.thankyou-toyama.jp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33"/>
  <sheetViews>
    <sheetView showZeros="0" tabSelected="1" zoomScale="70" zoomScaleNormal="70" workbookViewId="0">
      <selection activeCell="I1" sqref="I1"/>
    </sheetView>
  </sheetViews>
  <sheetFormatPr defaultRowHeight="15.75" x14ac:dyDescent="0.15"/>
  <cols>
    <col min="1" max="1" width="3.375" style="1" bestFit="1" customWidth="1"/>
    <col min="2" max="2" width="9.25" style="2" customWidth="1"/>
    <col min="3" max="3" width="6.375" style="2" customWidth="1"/>
    <col min="4" max="4" width="52.625" style="3" customWidth="1"/>
    <col min="5" max="5" width="8.25" style="3" customWidth="1"/>
    <col min="6" max="6" width="10" style="22" customWidth="1"/>
    <col min="7" max="7" width="6.375" style="3" customWidth="1"/>
    <col min="8" max="8" width="9" style="22" customWidth="1"/>
    <col min="9" max="9" width="15.625" style="3" customWidth="1"/>
    <col min="10" max="10" width="5.75" style="3" customWidth="1"/>
    <col min="11" max="11" width="9.25" style="2" customWidth="1"/>
    <col min="12" max="12" width="6.375" style="2" customWidth="1"/>
    <col min="13" max="13" width="53.5" style="3" customWidth="1"/>
    <col min="14" max="14" width="8.125" style="3" customWidth="1"/>
    <col min="15" max="15" width="9.875" style="22" customWidth="1"/>
    <col min="16" max="16" width="6.375" style="3" customWidth="1"/>
    <col min="17" max="17" width="9" style="22" customWidth="1"/>
    <col min="18" max="18" width="15.625" style="3" customWidth="1"/>
  </cols>
  <sheetData>
    <row r="1" spans="1:21" ht="30" x14ac:dyDescent="0.25">
      <c r="D1" s="291" t="s">
        <v>216</v>
      </c>
      <c r="E1" s="291"/>
      <c r="F1" s="291"/>
      <c r="G1" s="291"/>
      <c r="H1" s="291"/>
      <c r="I1" s="51">
        <v>45360</v>
      </c>
    </row>
    <row r="2" spans="1:21" ht="15.75" customHeight="1" x14ac:dyDescent="0.15">
      <c r="A2" s="3"/>
      <c r="B2" s="292" t="s">
        <v>1</v>
      </c>
      <c r="C2" s="293"/>
      <c r="D2" s="293"/>
      <c r="E2" s="293"/>
      <c r="F2" s="293"/>
      <c r="G2" s="293"/>
      <c r="H2" s="293"/>
      <c r="I2" s="294"/>
    </row>
    <row r="3" spans="1:21" x14ac:dyDescent="0.15">
      <c r="A3" s="3"/>
      <c r="B3" s="295"/>
      <c r="C3" s="296"/>
      <c r="D3" s="296"/>
      <c r="E3" s="296"/>
      <c r="F3" s="296"/>
      <c r="G3" s="296"/>
      <c r="H3" s="296"/>
      <c r="I3" s="297"/>
    </row>
    <row r="4" spans="1:21" ht="20.25" customHeight="1" x14ac:dyDescent="0.15">
      <c r="A4" s="3"/>
      <c r="B4" s="295"/>
      <c r="C4" s="296"/>
      <c r="D4" s="296"/>
      <c r="E4" s="296"/>
      <c r="F4" s="296"/>
      <c r="G4" s="296"/>
      <c r="H4" s="296"/>
      <c r="I4" s="297"/>
    </row>
    <row r="5" spans="1:21" ht="20.25" customHeight="1" x14ac:dyDescent="0.15">
      <c r="A5" s="3"/>
      <c r="B5" s="298"/>
      <c r="C5" s="299"/>
      <c r="D5" s="299"/>
      <c r="E5" s="299"/>
      <c r="F5" s="299"/>
      <c r="G5" s="299"/>
      <c r="H5" s="299"/>
      <c r="I5" s="300"/>
    </row>
    <row r="6" spans="1:21" ht="20.25" customHeight="1" x14ac:dyDescent="0.15">
      <c r="A6" s="28" t="s">
        <v>11</v>
      </c>
      <c r="B6" s="28"/>
      <c r="C6" s="28"/>
      <c r="D6" s="28"/>
      <c r="E6" s="28"/>
      <c r="F6" s="28"/>
      <c r="G6" s="28"/>
      <c r="H6" s="28"/>
      <c r="I6" s="28"/>
    </row>
    <row r="7" spans="1:21" ht="20.25" customHeight="1" thickBot="1" x14ac:dyDescent="0.2">
      <c r="A7" s="28" t="s">
        <v>146</v>
      </c>
      <c r="B7" s="28"/>
      <c r="C7" s="28"/>
      <c r="D7" s="28"/>
      <c r="E7" s="311" t="s">
        <v>138</v>
      </c>
      <c r="F7" s="311"/>
      <c r="G7" s="311"/>
      <c r="H7" s="311"/>
      <c r="I7" s="311"/>
    </row>
    <row r="8" spans="1:21" ht="20.25" customHeight="1" thickTop="1" x14ac:dyDescent="0.15">
      <c r="A8" s="319" t="s">
        <v>126</v>
      </c>
      <c r="B8" s="320"/>
      <c r="C8" s="321"/>
      <c r="D8" s="328"/>
      <c r="E8" s="305" t="s">
        <v>134</v>
      </c>
      <c r="F8" s="306"/>
      <c r="G8" s="330"/>
      <c r="H8" s="331"/>
      <c r="I8" s="332"/>
    </row>
    <row r="9" spans="1:21" ht="20.25" customHeight="1" x14ac:dyDescent="0.15">
      <c r="A9" s="307"/>
      <c r="B9" s="318"/>
      <c r="C9" s="308"/>
      <c r="D9" s="329"/>
      <c r="E9" s="307"/>
      <c r="F9" s="308"/>
      <c r="G9" s="333"/>
      <c r="H9" s="334"/>
      <c r="I9" s="335"/>
      <c r="J9" s="7"/>
    </row>
    <row r="10" spans="1:21" ht="20.25" customHeight="1" x14ac:dyDescent="0.15">
      <c r="A10" s="309" t="s">
        <v>127</v>
      </c>
      <c r="B10" s="312"/>
      <c r="C10" s="310"/>
      <c r="D10" s="316" t="s">
        <v>177</v>
      </c>
      <c r="E10" s="309" t="s">
        <v>135</v>
      </c>
      <c r="F10" s="310"/>
      <c r="G10" s="322" t="s">
        <v>139</v>
      </c>
      <c r="H10" s="323"/>
      <c r="I10" s="324"/>
      <c r="J10" s="7"/>
    </row>
    <row r="11" spans="1:21" ht="20.25" customHeight="1" x14ac:dyDescent="0.15">
      <c r="A11" s="307"/>
      <c r="B11" s="318"/>
      <c r="C11" s="308"/>
      <c r="D11" s="317"/>
      <c r="E11" s="307"/>
      <c r="F11" s="308"/>
      <c r="G11" s="325"/>
      <c r="H11" s="326"/>
      <c r="I11" s="327"/>
      <c r="J11" s="7"/>
    </row>
    <row r="12" spans="1:21" ht="20.25" customHeight="1" x14ac:dyDescent="0.15">
      <c r="A12" s="309" t="s">
        <v>128</v>
      </c>
      <c r="B12" s="312"/>
      <c r="C12" s="310"/>
      <c r="D12" s="153"/>
      <c r="E12" s="309" t="s">
        <v>136</v>
      </c>
      <c r="F12" s="310"/>
      <c r="G12" s="330"/>
      <c r="H12" s="331"/>
      <c r="I12" s="332"/>
      <c r="J12" s="7"/>
    </row>
    <row r="13" spans="1:21" ht="20.25" customHeight="1" x14ac:dyDescent="0.15">
      <c r="A13" s="305"/>
      <c r="B13" s="336"/>
      <c r="C13" s="306"/>
      <c r="D13" s="154"/>
      <c r="E13" s="305"/>
      <c r="F13" s="306"/>
      <c r="G13" s="337"/>
      <c r="H13" s="338"/>
      <c r="I13" s="339"/>
      <c r="J13" s="7"/>
    </row>
    <row r="14" spans="1:21" ht="20.25" customHeight="1" x14ac:dyDescent="0.15">
      <c r="A14" s="307"/>
      <c r="B14" s="318"/>
      <c r="C14" s="308"/>
      <c r="D14" s="154"/>
      <c r="E14" s="307"/>
      <c r="F14" s="308"/>
      <c r="G14" s="333"/>
      <c r="H14" s="334"/>
      <c r="I14" s="335"/>
      <c r="J14" s="7"/>
    </row>
    <row r="15" spans="1:21" ht="20.25" customHeight="1" x14ac:dyDescent="0.15">
      <c r="A15" s="309" t="s">
        <v>129</v>
      </c>
      <c r="B15" s="312"/>
      <c r="C15" s="310"/>
      <c r="D15" s="316" t="s">
        <v>178</v>
      </c>
      <c r="E15" s="309" t="s">
        <v>137</v>
      </c>
      <c r="F15" s="310"/>
      <c r="G15" s="340"/>
      <c r="H15" s="341"/>
      <c r="I15" s="342"/>
      <c r="J15" s="7"/>
      <c r="T15" s="22"/>
      <c r="U15" s="3"/>
    </row>
    <row r="16" spans="1:21" ht="20.25" customHeight="1" x14ac:dyDescent="0.15">
      <c r="A16" s="307"/>
      <c r="B16" s="318"/>
      <c r="C16" s="308"/>
      <c r="D16" s="317"/>
      <c r="E16" s="307"/>
      <c r="F16" s="308"/>
      <c r="G16" s="343"/>
      <c r="H16" s="344"/>
      <c r="I16" s="345"/>
      <c r="J16" s="7"/>
    </row>
    <row r="17" spans="1:10" ht="30.75" customHeight="1" thickBot="1" x14ac:dyDescent="0.2">
      <c r="A17" s="309" t="s">
        <v>26</v>
      </c>
      <c r="B17" s="312"/>
      <c r="C17" s="310"/>
      <c r="D17" s="155" t="s">
        <v>176</v>
      </c>
      <c r="E17" s="44"/>
      <c r="F17" s="45"/>
      <c r="G17" s="42"/>
      <c r="H17" s="42"/>
      <c r="I17" s="42"/>
      <c r="J17" s="7"/>
    </row>
    <row r="18" spans="1:10" ht="30.75" customHeight="1" thickTop="1" x14ac:dyDescent="0.25">
      <c r="A18" s="309" t="s">
        <v>28</v>
      </c>
      <c r="B18" s="312"/>
      <c r="C18" s="310"/>
      <c r="D18" s="156"/>
      <c r="E18" s="43"/>
      <c r="F18" s="48" t="s">
        <v>124</v>
      </c>
      <c r="G18" s="46">
        <v>1</v>
      </c>
      <c r="H18" s="301" t="s">
        <v>12</v>
      </c>
      <c r="I18" s="302"/>
      <c r="J18" s="7"/>
    </row>
    <row r="19" spans="1:10" ht="20.25" customHeight="1" thickBot="1" x14ac:dyDescent="0.2">
      <c r="A19" s="313"/>
      <c r="B19" s="314"/>
      <c r="C19" s="315"/>
      <c r="D19" s="157"/>
      <c r="E19" s="41"/>
      <c r="F19" s="8" t="s">
        <v>14</v>
      </c>
      <c r="G19" s="47">
        <v>2</v>
      </c>
      <c r="H19" s="303" t="s">
        <v>15</v>
      </c>
      <c r="I19" s="304"/>
      <c r="J19" s="7"/>
    </row>
    <row r="20" spans="1:10" ht="20.25" customHeight="1" thickTop="1" thickBot="1" x14ac:dyDescent="0.2">
      <c r="A20" s="27"/>
      <c r="B20" s="27"/>
      <c r="C20" s="27"/>
      <c r="D20" s="12"/>
      <c r="E20" s="10"/>
      <c r="F20" s="9" t="s">
        <v>16</v>
      </c>
      <c r="G20" s="47">
        <v>3</v>
      </c>
      <c r="H20" s="303" t="s">
        <v>17</v>
      </c>
      <c r="I20" s="304"/>
      <c r="J20" s="7"/>
    </row>
    <row r="21" spans="1:10" ht="20.25" customHeight="1" thickTop="1" x14ac:dyDescent="0.15">
      <c r="A21" s="290" t="s">
        <v>147</v>
      </c>
      <c r="B21" s="290"/>
      <c r="C21" s="290"/>
      <c r="D21" s="7" t="s">
        <v>154</v>
      </c>
      <c r="E21" s="10"/>
      <c r="F21" s="350"/>
      <c r="G21" s="40">
        <v>4</v>
      </c>
      <c r="H21" s="303" t="s">
        <v>19</v>
      </c>
      <c r="I21" s="304"/>
      <c r="J21" s="7"/>
    </row>
    <row r="22" spans="1:10" ht="20.25" customHeight="1" thickBot="1" x14ac:dyDescent="0.2">
      <c r="A22" s="290"/>
      <c r="B22" s="290"/>
      <c r="C22" s="290"/>
      <c r="D22" s="7" t="s">
        <v>29</v>
      </c>
      <c r="E22" s="7"/>
      <c r="F22" s="351"/>
      <c r="G22" s="52">
        <v>5</v>
      </c>
      <c r="H22" s="348" t="s">
        <v>152</v>
      </c>
      <c r="I22" s="349"/>
      <c r="J22" s="7"/>
    </row>
    <row r="23" spans="1:10" ht="20.25" customHeight="1" thickTop="1" x14ac:dyDescent="0.15">
      <c r="A23" s="290"/>
      <c r="B23" s="290"/>
      <c r="C23" s="290"/>
      <c r="D23" s="7" t="s">
        <v>31</v>
      </c>
      <c r="F23" s="356" t="s">
        <v>22</v>
      </c>
      <c r="G23" s="357"/>
      <c r="H23" s="352">
        <f>H51+H108+Sheet1!H164+Sheet1!H190+Sheet1!H213+Sheet1!H232</f>
        <v>0</v>
      </c>
      <c r="I23" s="353"/>
    </row>
    <row r="24" spans="1:10" ht="20.25" customHeight="1" thickBot="1" x14ac:dyDescent="0.2">
      <c r="E24" s="7"/>
      <c r="F24" s="358"/>
      <c r="G24" s="359"/>
      <c r="H24" s="354"/>
      <c r="I24" s="355"/>
    </row>
    <row r="25" spans="1:10" ht="20.25" customHeight="1" thickTop="1" x14ac:dyDescent="0.25">
      <c r="A25" s="290" t="s">
        <v>148</v>
      </c>
      <c r="B25" s="290"/>
      <c r="C25" s="290"/>
      <c r="D25" s="7" t="s">
        <v>155</v>
      </c>
      <c r="E25" s="346" t="s">
        <v>123</v>
      </c>
      <c r="F25" s="346"/>
      <c r="G25" s="346"/>
      <c r="H25" s="346"/>
      <c r="I25" s="346"/>
    </row>
    <row r="26" spans="1:10" ht="20.25" customHeight="1" x14ac:dyDescent="0.15">
      <c r="A26" s="290"/>
      <c r="B26" s="290"/>
      <c r="C26" s="290"/>
      <c r="D26" s="7" t="s">
        <v>125</v>
      </c>
      <c r="E26" s="347" t="s">
        <v>32</v>
      </c>
      <c r="F26" s="347"/>
      <c r="G26" s="347"/>
      <c r="H26" s="347"/>
      <c r="I26" s="347"/>
    </row>
    <row r="27" spans="1:10" ht="20.25" customHeight="1" x14ac:dyDescent="0.15">
      <c r="A27" s="11"/>
      <c r="B27" s="11"/>
      <c r="C27" s="11"/>
      <c r="D27" s="7"/>
      <c r="E27" s="49"/>
      <c r="F27" s="49"/>
      <c r="G27" s="49"/>
      <c r="H27" s="49"/>
      <c r="I27" s="55" t="s">
        <v>33</v>
      </c>
      <c r="J27" s="2"/>
    </row>
    <row r="28" spans="1:10" ht="20.25" customHeight="1" x14ac:dyDescent="0.25">
      <c r="A28" s="285" t="s">
        <v>150</v>
      </c>
      <c r="B28" s="285"/>
      <c r="C28" s="285"/>
      <c r="D28" s="48" t="s">
        <v>153</v>
      </c>
      <c r="F28" s="14"/>
      <c r="G28" s="13"/>
      <c r="H28" s="13"/>
    </row>
    <row r="29" spans="1:10" ht="20.25" customHeight="1" x14ac:dyDescent="0.25">
      <c r="A29" s="53"/>
      <c r="B29" s="53"/>
      <c r="C29" s="53"/>
      <c r="D29" s="54" t="s">
        <v>27</v>
      </c>
      <c r="I29" s="50" t="s">
        <v>133</v>
      </c>
    </row>
    <row r="30" spans="1:10" ht="20.25" customHeight="1" x14ac:dyDescent="0.15">
      <c r="B30" s="286" t="s">
        <v>36</v>
      </c>
      <c r="C30" s="287"/>
      <c r="D30" s="287"/>
      <c r="E30" s="35"/>
      <c r="F30" s="36"/>
      <c r="G30" s="35"/>
      <c r="H30" s="36"/>
      <c r="I30" s="37"/>
    </row>
    <row r="31" spans="1:10" ht="20.25" customHeight="1" x14ac:dyDescent="0.15">
      <c r="B31" s="288"/>
      <c r="C31" s="289"/>
      <c r="D31" s="289"/>
      <c r="E31" s="266"/>
      <c r="F31" s="267"/>
      <c r="G31" s="266"/>
      <c r="H31" s="267"/>
      <c r="I31" s="268"/>
    </row>
    <row r="32" spans="1:10" ht="20.25" customHeight="1" x14ac:dyDescent="0.15">
      <c r="B32" s="32" t="s">
        <v>38</v>
      </c>
      <c r="C32" s="33" t="s">
        <v>39</v>
      </c>
      <c r="D32" s="26" t="s">
        <v>3</v>
      </c>
      <c r="E32" s="25" t="s">
        <v>4</v>
      </c>
      <c r="F32" s="34" t="s">
        <v>5</v>
      </c>
      <c r="G32" s="6" t="s">
        <v>6</v>
      </c>
      <c r="H32" s="30" t="s">
        <v>40</v>
      </c>
      <c r="I32" s="25" t="s">
        <v>28</v>
      </c>
    </row>
    <row r="33" spans="1:10" ht="20.25" hidden="1" customHeight="1" x14ac:dyDescent="0.15">
      <c r="B33" s="269">
        <v>1</v>
      </c>
      <c r="C33" s="270" t="s">
        <v>196</v>
      </c>
      <c r="D33" s="271"/>
      <c r="E33" s="272">
        <v>0.42</v>
      </c>
      <c r="F33" s="273">
        <v>7000</v>
      </c>
      <c r="G33" s="274"/>
      <c r="H33" s="275" t="str">
        <f t="shared" ref="H33" si="0">IF($G33="","",$G33*$F33)</f>
        <v/>
      </c>
      <c r="I33" s="276"/>
    </row>
    <row r="34" spans="1:10" ht="20.25" hidden="1" customHeight="1" x14ac:dyDescent="0.15">
      <c r="B34" s="277"/>
      <c r="C34" s="278"/>
      <c r="D34" s="279"/>
      <c r="E34" s="280"/>
      <c r="F34" s="281"/>
      <c r="G34" s="282"/>
      <c r="H34" s="283"/>
      <c r="I34" s="284"/>
    </row>
    <row r="35" spans="1:10" ht="20.25" customHeight="1" x14ac:dyDescent="0.15">
      <c r="A35" s="16"/>
      <c r="B35" s="172">
        <f>B33+1</f>
        <v>2</v>
      </c>
      <c r="C35" s="174" t="s">
        <v>167</v>
      </c>
      <c r="D35" s="175"/>
      <c r="E35" s="187">
        <v>0.42</v>
      </c>
      <c r="F35" s="188">
        <v>7000</v>
      </c>
      <c r="G35" s="180"/>
      <c r="H35" s="189" t="str">
        <f t="shared" ref="H35" si="1">IF($G35="","",$G35*$F35)</f>
        <v/>
      </c>
      <c r="I35" s="178"/>
    </row>
    <row r="36" spans="1:10" ht="20.25" customHeight="1" x14ac:dyDescent="0.15">
      <c r="A36" s="16"/>
      <c r="B36" s="173"/>
      <c r="C36" s="176"/>
      <c r="D36" s="177"/>
      <c r="E36" s="186"/>
      <c r="F36" s="183"/>
      <c r="G36" s="181"/>
      <c r="H36" s="190"/>
      <c r="I36" s="179"/>
    </row>
    <row r="37" spans="1:10" ht="20.25" customHeight="1" x14ac:dyDescent="0.15">
      <c r="A37" s="16"/>
      <c r="B37" s="172">
        <v>5</v>
      </c>
      <c r="C37" s="174" t="s">
        <v>46</v>
      </c>
      <c r="D37" s="175"/>
      <c r="E37" s="187">
        <v>0.38271604938271608</v>
      </c>
      <c r="F37" s="188">
        <v>5000</v>
      </c>
      <c r="G37" s="180"/>
      <c r="H37" s="189" t="str">
        <f t="shared" ref="H37" si="2">IF($G37="","",$G37*$F37)</f>
        <v/>
      </c>
      <c r="I37" s="178"/>
    </row>
    <row r="38" spans="1:10" ht="20.25" customHeight="1" x14ac:dyDescent="0.15">
      <c r="A38" s="16"/>
      <c r="B38" s="173"/>
      <c r="C38" s="176"/>
      <c r="D38" s="177"/>
      <c r="E38" s="186">
        <v>0.38271604938271608</v>
      </c>
      <c r="F38" s="183"/>
      <c r="G38" s="181"/>
      <c r="H38" s="190"/>
      <c r="I38" s="179"/>
    </row>
    <row r="39" spans="1:10" ht="20.25" customHeight="1" x14ac:dyDescent="0.15">
      <c r="A39" s="16"/>
      <c r="B39" s="172">
        <v>104</v>
      </c>
      <c r="C39" s="174" t="s">
        <v>18</v>
      </c>
      <c r="D39" s="175"/>
      <c r="E39" s="187">
        <v>0.5</v>
      </c>
      <c r="F39" s="188">
        <v>1080</v>
      </c>
      <c r="G39" s="180"/>
      <c r="H39" s="189" t="str">
        <f t="shared" ref="H39" si="3">IF($G39="","",$G39*$F39)</f>
        <v/>
      </c>
      <c r="I39" s="178"/>
    </row>
    <row r="40" spans="1:10" ht="20.25" customHeight="1" x14ac:dyDescent="0.15">
      <c r="A40" s="16"/>
      <c r="B40" s="173"/>
      <c r="C40" s="176"/>
      <c r="D40" s="177"/>
      <c r="E40" s="186">
        <v>0.5</v>
      </c>
      <c r="F40" s="183">
        <v>1080</v>
      </c>
      <c r="G40" s="181"/>
      <c r="H40" s="190"/>
      <c r="I40" s="179"/>
      <c r="J40" s="2"/>
    </row>
    <row r="41" spans="1:10" ht="20.25" customHeight="1" x14ac:dyDescent="0.15">
      <c r="A41" s="17"/>
      <c r="B41" s="184">
        <v>105</v>
      </c>
      <c r="C41" s="174" t="s">
        <v>20</v>
      </c>
      <c r="D41" s="175"/>
      <c r="E41" s="185">
        <v>0.5</v>
      </c>
      <c r="F41" s="182">
        <v>1080</v>
      </c>
      <c r="G41" s="199"/>
      <c r="H41" s="220" t="str">
        <f t="shared" ref="H41" si="4">IF($G41="","",$G41*$F41)</f>
        <v/>
      </c>
      <c r="I41" s="219"/>
      <c r="J41" s="2"/>
    </row>
    <row r="42" spans="1:10" ht="20.25" customHeight="1" x14ac:dyDescent="0.15">
      <c r="A42" s="17"/>
      <c r="B42" s="173"/>
      <c r="C42" s="176"/>
      <c r="D42" s="177"/>
      <c r="E42" s="186">
        <v>0.5</v>
      </c>
      <c r="F42" s="183">
        <v>1080</v>
      </c>
      <c r="G42" s="181"/>
      <c r="H42" s="190"/>
      <c r="I42" s="179"/>
    </row>
    <row r="43" spans="1:10" ht="20.25" customHeight="1" x14ac:dyDescent="0.15">
      <c r="A43" s="17"/>
      <c r="B43" s="172">
        <v>106</v>
      </c>
      <c r="C43" s="174" t="s">
        <v>21</v>
      </c>
      <c r="D43" s="175"/>
      <c r="E43" s="187">
        <v>0.375</v>
      </c>
      <c r="F43" s="188">
        <v>2700</v>
      </c>
      <c r="G43" s="180"/>
      <c r="H43" s="189" t="str">
        <f t="shared" ref="H43:H47" si="5">IF($G43="","",$G43*$F43)</f>
        <v/>
      </c>
      <c r="I43" s="178"/>
    </row>
    <row r="44" spans="1:10" ht="20.25" customHeight="1" x14ac:dyDescent="0.15">
      <c r="A44" s="17"/>
      <c r="B44" s="173"/>
      <c r="C44" s="176"/>
      <c r="D44" s="177"/>
      <c r="E44" s="186">
        <v>0.375</v>
      </c>
      <c r="F44" s="183">
        <v>2700</v>
      </c>
      <c r="G44" s="181"/>
      <c r="H44" s="190"/>
      <c r="I44" s="179"/>
    </row>
    <row r="45" spans="1:10" ht="20.25" hidden="1" customHeight="1" x14ac:dyDescent="0.15">
      <c r="A45" s="17"/>
      <c r="B45" s="172">
        <v>11</v>
      </c>
      <c r="C45" s="174" t="s">
        <v>149</v>
      </c>
      <c r="D45" s="175"/>
      <c r="E45" s="187">
        <v>0.47</v>
      </c>
      <c r="F45" s="188">
        <v>137</v>
      </c>
      <c r="G45" s="180"/>
      <c r="H45" s="189" t="str">
        <f t="shared" ref="H45" si="6">IF($G45="","",$G45*$F45)</f>
        <v/>
      </c>
      <c r="I45" s="178" t="s">
        <v>30</v>
      </c>
    </row>
    <row r="46" spans="1:10" ht="20.25" hidden="1" customHeight="1" x14ac:dyDescent="0.15">
      <c r="A46" s="17"/>
      <c r="B46" s="173">
        <v>11</v>
      </c>
      <c r="C46" s="176"/>
      <c r="D46" s="177"/>
      <c r="E46" s="186">
        <v>0.33</v>
      </c>
      <c r="F46" s="183">
        <v>160</v>
      </c>
      <c r="G46" s="181"/>
      <c r="H46" s="190"/>
      <c r="I46" s="179"/>
    </row>
    <row r="47" spans="1:10" ht="20.25" hidden="1" customHeight="1" x14ac:dyDescent="0.15">
      <c r="A47" s="17"/>
      <c r="B47" s="172">
        <v>12</v>
      </c>
      <c r="C47" s="174" t="s">
        <v>141</v>
      </c>
      <c r="D47" s="175"/>
      <c r="E47" s="187">
        <v>0.42</v>
      </c>
      <c r="F47" s="188">
        <v>137</v>
      </c>
      <c r="G47" s="180"/>
      <c r="H47" s="189" t="str">
        <f t="shared" si="5"/>
        <v/>
      </c>
      <c r="I47" s="178" t="s">
        <v>142</v>
      </c>
    </row>
    <row r="48" spans="1:10" ht="20.25" hidden="1" customHeight="1" x14ac:dyDescent="0.15">
      <c r="A48" s="17"/>
      <c r="B48" s="173"/>
      <c r="C48" s="176"/>
      <c r="D48" s="177"/>
      <c r="E48" s="186"/>
      <c r="F48" s="183"/>
      <c r="G48" s="181"/>
      <c r="H48" s="190"/>
      <c r="I48" s="179"/>
    </row>
    <row r="49" spans="1:9" ht="20.25" hidden="1" customHeight="1" x14ac:dyDescent="0.15">
      <c r="A49" s="17"/>
      <c r="B49" s="191">
        <v>115</v>
      </c>
      <c r="C49" s="193" t="s">
        <v>140</v>
      </c>
      <c r="D49" s="194"/>
      <c r="E49" s="215">
        <v>0.5</v>
      </c>
      <c r="F49" s="197">
        <v>106</v>
      </c>
      <c r="G49" s="213"/>
      <c r="H49" s="209" t="str">
        <f t="shared" ref="H49:H50" si="7">IF($G49="","",$G49*$F49)</f>
        <v/>
      </c>
      <c r="I49" s="207" t="s">
        <v>142</v>
      </c>
    </row>
    <row r="50" spans="1:9" ht="20.25" hidden="1" customHeight="1" thickBot="1" x14ac:dyDescent="0.2">
      <c r="A50" s="17"/>
      <c r="B50" s="192">
        <v>115</v>
      </c>
      <c r="C50" s="195"/>
      <c r="D50" s="196"/>
      <c r="E50" s="216">
        <v>0.5</v>
      </c>
      <c r="F50" s="198">
        <v>106</v>
      </c>
      <c r="G50" s="214"/>
      <c r="H50" s="210" t="str">
        <f t="shared" si="7"/>
        <v/>
      </c>
      <c r="I50" s="208" t="s">
        <v>142</v>
      </c>
    </row>
    <row r="51" spans="1:9" ht="20.25" customHeight="1" x14ac:dyDescent="0.15">
      <c r="A51" s="17"/>
      <c r="B51" s="18"/>
      <c r="C51" s="18"/>
      <c r="D51" s="19"/>
      <c r="E51" s="20"/>
      <c r="F51" s="21"/>
      <c r="G51" s="7" t="s">
        <v>58</v>
      </c>
      <c r="H51" s="204">
        <f>IFERROR(SUM(H33:H50),"")</f>
        <v>0</v>
      </c>
      <c r="I51" s="205"/>
    </row>
    <row r="52" spans="1:9" x14ac:dyDescent="0.15">
      <c r="A52" s="17"/>
      <c r="H52" s="206"/>
      <c r="I52" s="30"/>
    </row>
    <row r="53" spans="1:9" x14ac:dyDescent="0.15">
      <c r="A53" s="17"/>
    </row>
    <row r="54" spans="1:9" ht="20.25" customHeight="1" x14ac:dyDescent="0.15">
      <c r="A54" s="17"/>
      <c r="B54" s="38"/>
      <c r="C54" s="39"/>
      <c r="D54" s="39"/>
      <c r="E54" s="35" t="s">
        <v>0</v>
      </c>
      <c r="F54" s="36"/>
      <c r="G54" s="35"/>
      <c r="H54" s="36"/>
      <c r="I54" s="37"/>
    </row>
    <row r="55" spans="1:9" ht="20.25" customHeight="1" x14ac:dyDescent="0.15">
      <c r="A55" s="17"/>
      <c r="B55" s="4"/>
      <c r="C55" s="5"/>
      <c r="D55" s="5"/>
      <c r="E55" s="23"/>
      <c r="F55" s="24"/>
      <c r="G55" s="23"/>
      <c r="H55" s="24"/>
      <c r="I55" s="31"/>
    </row>
    <row r="56" spans="1:9" ht="20.25" customHeight="1" x14ac:dyDescent="0.15">
      <c r="A56" s="17"/>
      <c r="B56" s="25" t="s">
        <v>2</v>
      </c>
      <c r="C56" s="15"/>
      <c r="D56" s="26" t="s">
        <v>3</v>
      </c>
      <c r="E56" s="25" t="s">
        <v>4</v>
      </c>
      <c r="F56" s="29" t="s">
        <v>5</v>
      </c>
      <c r="G56" s="6" t="s">
        <v>6</v>
      </c>
      <c r="H56" s="30" t="s">
        <v>7</v>
      </c>
      <c r="I56" s="25" t="s">
        <v>8</v>
      </c>
    </row>
    <row r="57" spans="1:9" ht="20.25" customHeight="1" x14ac:dyDescent="0.15">
      <c r="A57" s="17"/>
      <c r="B57" s="58">
        <v>148</v>
      </c>
      <c r="C57" s="57" t="s">
        <v>9</v>
      </c>
      <c r="D57" s="59"/>
      <c r="E57" s="60">
        <v>0.20634920634920639</v>
      </c>
      <c r="F57" s="61">
        <v>6000</v>
      </c>
      <c r="G57" s="221"/>
      <c r="H57" s="64" t="str">
        <f>IF($G57="","",$G57*$F57)</f>
        <v/>
      </c>
      <c r="I57" s="63"/>
    </row>
    <row r="58" spans="1:9" ht="20.25" customHeight="1" x14ac:dyDescent="0.15">
      <c r="A58" s="17"/>
      <c r="B58" s="58">
        <v>101</v>
      </c>
      <c r="C58" s="57" t="s">
        <v>10</v>
      </c>
      <c r="D58" s="59"/>
      <c r="E58" s="60">
        <v>0.13</v>
      </c>
      <c r="F58" s="61">
        <v>3300</v>
      </c>
      <c r="G58" s="222"/>
      <c r="H58" s="64" t="str">
        <f t="shared" ref="H58:H102" si="8">IF($G58="","",$G58*$F58)</f>
        <v/>
      </c>
      <c r="I58" s="65"/>
    </row>
    <row r="59" spans="1:9" ht="20.25" customHeight="1" x14ac:dyDescent="0.15">
      <c r="A59" s="17"/>
      <c r="B59" s="58">
        <v>102</v>
      </c>
      <c r="C59" s="57" t="s">
        <v>13</v>
      </c>
      <c r="D59" s="59"/>
      <c r="E59" s="60">
        <v>0.26</v>
      </c>
      <c r="F59" s="61">
        <v>2000</v>
      </c>
      <c r="G59" s="222"/>
      <c r="H59" s="64" t="str">
        <f t="shared" si="8"/>
        <v/>
      </c>
      <c r="I59" s="65"/>
    </row>
    <row r="60" spans="1:9" ht="20.25" customHeight="1" x14ac:dyDescent="0.15">
      <c r="A60" s="17"/>
      <c r="B60" s="63">
        <v>6</v>
      </c>
      <c r="C60" s="57" t="s">
        <v>160</v>
      </c>
      <c r="D60" s="59"/>
      <c r="E60" s="60">
        <v>0.74</v>
      </c>
      <c r="F60" s="61">
        <v>1000</v>
      </c>
      <c r="G60" s="222"/>
      <c r="H60" s="64" t="str">
        <f t="shared" si="8"/>
        <v/>
      </c>
      <c r="I60" s="65" t="s">
        <v>30</v>
      </c>
    </row>
    <row r="61" spans="1:9" ht="20.25" customHeight="1" x14ac:dyDescent="0.15">
      <c r="A61" s="17"/>
      <c r="B61" s="63">
        <v>7</v>
      </c>
      <c r="C61" s="57" t="s">
        <v>49</v>
      </c>
      <c r="D61" s="59"/>
      <c r="E61" s="60">
        <v>0.73</v>
      </c>
      <c r="F61" s="61">
        <v>300</v>
      </c>
      <c r="G61" s="222"/>
      <c r="H61" s="64" t="str">
        <f t="shared" si="8"/>
        <v/>
      </c>
      <c r="I61" s="65" t="s">
        <v>30</v>
      </c>
    </row>
    <row r="62" spans="1:9" ht="20.25" customHeight="1" x14ac:dyDescent="0.15">
      <c r="A62" s="17"/>
      <c r="B62" s="63">
        <v>8</v>
      </c>
      <c r="C62" s="57" t="s">
        <v>143</v>
      </c>
      <c r="D62" s="59"/>
      <c r="E62" s="60">
        <v>0.72</v>
      </c>
      <c r="F62" s="61">
        <v>1500</v>
      </c>
      <c r="G62" s="222"/>
      <c r="H62" s="64" t="str">
        <f t="shared" si="8"/>
        <v/>
      </c>
      <c r="I62" s="65" t="s">
        <v>30</v>
      </c>
    </row>
    <row r="63" spans="1:9" ht="20.25" customHeight="1" x14ac:dyDescent="0.15">
      <c r="A63" s="17"/>
      <c r="B63" s="63">
        <v>9</v>
      </c>
      <c r="C63" s="57" t="s">
        <v>144</v>
      </c>
      <c r="D63" s="59"/>
      <c r="E63" s="60">
        <v>0.6</v>
      </c>
      <c r="F63" s="61">
        <v>800</v>
      </c>
      <c r="G63" s="222"/>
      <c r="H63" s="64" t="str">
        <f t="shared" si="8"/>
        <v/>
      </c>
      <c r="I63" s="65" t="s">
        <v>30</v>
      </c>
    </row>
    <row r="64" spans="1:9" ht="20.25" customHeight="1" x14ac:dyDescent="0.15">
      <c r="A64" s="17"/>
      <c r="B64" s="63">
        <v>107</v>
      </c>
      <c r="C64" s="57" t="s">
        <v>23</v>
      </c>
      <c r="D64" s="59"/>
      <c r="E64" s="60">
        <v>0.5</v>
      </c>
      <c r="F64" s="61">
        <v>161</v>
      </c>
      <c r="G64" s="222"/>
      <c r="H64" s="64" t="str">
        <f t="shared" si="8"/>
        <v/>
      </c>
      <c r="I64" s="65"/>
    </row>
    <row r="65" spans="1:9" ht="20.25" customHeight="1" x14ac:dyDescent="0.15">
      <c r="A65" s="17"/>
      <c r="B65" s="63">
        <v>108</v>
      </c>
      <c r="C65" s="57" t="s">
        <v>24</v>
      </c>
      <c r="D65" s="59"/>
      <c r="E65" s="60">
        <v>0.5</v>
      </c>
      <c r="F65" s="61">
        <v>189</v>
      </c>
      <c r="G65" s="222"/>
      <c r="H65" s="64" t="str">
        <f t="shared" si="8"/>
        <v/>
      </c>
      <c r="I65" s="65"/>
    </row>
    <row r="66" spans="1:9" ht="20.25" customHeight="1" x14ac:dyDescent="0.15">
      <c r="A66" s="17"/>
      <c r="B66" s="63">
        <v>109</v>
      </c>
      <c r="C66" s="57" t="s">
        <v>25</v>
      </c>
      <c r="D66" s="59"/>
      <c r="E66" s="60">
        <v>0.5</v>
      </c>
      <c r="F66" s="61">
        <v>270</v>
      </c>
      <c r="G66" s="222"/>
      <c r="H66" s="64" t="str">
        <f t="shared" si="8"/>
        <v/>
      </c>
      <c r="I66" s="65"/>
    </row>
    <row r="67" spans="1:9" ht="20.25" hidden="1" customHeight="1" x14ac:dyDescent="0.15">
      <c r="B67" s="63">
        <v>110</v>
      </c>
      <c r="C67" s="57" t="s">
        <v>130</v>
      </c>
      <c r="D67" s="59"/>
      <c r="E67" s="60">
        <v>0.5</v>
      </c>
      <c r="F67" s="61">
        <v>538</v>
      </c>
      <c r="G67" s="222"/>
      <c r="H67" s="64" t="str">
        <f t="shared" si="8"/>
        <v/>
      </c>
      <c r="I67" s="65"/>
    </row>
    <row r="68" spans="1:9" ht="20.25" hidden="1" customHeight="1" x14ac:dyDescent="0.15">
      <c r="B68" s="63">
        <v>111</v>
      </c>
      <c r="C68" s="57" t="s">
        <v>131</v>
      </c>
      <c r="D68" s="59"/>
      <c r="E68" s="60">
        <v>0.5</v>
      </c>
      <c r="F68" s="61">
        <v>538</v>
      </c>
      <c r="G68" s="222"/>
      <c r="H68" s="64" t="str">
        <f t="shared" si="8"/>
        <v/>
      </c>
      <c r="I68" s="65"/>
    </row>
    <row r="69" spans="1:9" ht="20.25" hidden="1" customHeight="1" x14ac:dyDescent="0.15">
      <c r="B69" s="63">
        <v>112</v>
      </c>
      <c r="C69" s="57" t="s">
        <v>132</v>
      </c>
      <c r="D69" s="59"/>
      <c r="E69" s="60">
        <v>0.5</v>
      </c>
      <c r="F69" s="61">
        <v>538</v>
      </c>
      <c r="G69" s="222"/>
      <c r="H69" s="64" t="str">
        <f t="shared" si="8"/>
        <v/>
      </c>
      <c r="I69" s="65"/>
    </row>
    <row r="70" spans="1:9" ht="20.25" hidden="1" customHeight="1" x14ac:dyDescent="0.15">
      <c r="B70" s="63">
        <v>116</v>
      </c>
      <c r="C70" s="57" t="s">
        <v>151</v>
      </c>
      <c r="D70" s="59"/>
      <c r="E70" s="60">
        <v>0.5</v>
      </c>
      <c r="F70" s="66">
        <v>116</v>
      </c>
      <c r="G70" s="222"/>
      <c r="H70" s="64" t="str">
        <f t="shared" si="8"/>
        <v/>
      </c>
      <c r="I70" s="65"/>
    </row>
    <row r="71" spans="1:9" ht="20.25" hidden="1" customHeight="1" x14ac:dyDescent="0.15">
      <c r="B71" s="63">
        <v>117</v>
      </c>
      <c r="C71" s="57" t="s">
        <v>151</v>
      </c>
      <c r="D71" s="59"/>
      <c r="E71" s="60">
        <v>0.5</v>
      </c>
      <c r="F71" s="66">
        <v>120</v>
      </c>
      <c r="G71" s="222"/>
      <c r="H71" s="64" t="str">
        <f t="shared" si="8"/>
        <v/>
      </c>
      <c r="I71" s="65"/>
    </row>
    <row r="72" spans="1:9" ht="20.25" customHeight="1" x14ac:dyDescent="0.15">
      <c r="B72" s="63">
        <v>122</v>
      </c>
      <c r="C72" s="57" t="s">
        <v>34</v>
      </c>
      <c r="D72" s="59"/>
      <c r="E72" s="60">
        <v>0.5</v>
      </c>
      <c r="F72" s="67">
        <v>108</v>
      </c>
      <c r="G72" s="221"/>
      <c r="H72" s="64" t="str">
        <f t="shared" si="8"/>
        <v/>
      </c>
      <c r="I72" s="65"/>
    </row>
    <row r="73" spans="1:9" ht="20.25" customHeight="1" x14ac:dyDescent="0.15">
      <c r="B73" s="63">
        <v>123</v>
      </c>
      <c r="C73" s="57" t="s">
        <v>35</v>
      </c>
      <c r="D73" s="59"/>
      <c r="E73" s="60">
        <v>0.5</v>
      </c>
      <c r="F73" s="67">
        <v>108</v>
      </c>
      <c r="G73" s="222"/>
      <c r="H73" s="64" t="str">
        <f t="shared" si="8"/>
        <v/>
      </c>
      <c r="I73" s="65"/>
    </row>
    <row r="74" spans="1:9" ht="20.25" customHeight="1" x14ac:dyDescent="0.15">
      <c r="B74" s="63">
        <v>124</v>
      </c>
      <c r="C74" s="57" t="s">
        <v>169</v>
      </c>
      <c r="D74" s="59"/>
      <c r="E74" s="60">
        <v>0.23</v>
      </c>
      <c r="F74" s="67">
        <v>302</v>
      </c>
      <c r="G74" s="222"/>
      <c r="H74" s="64" t="str">
        <f t="shared" si="8"/>
        <v/>
      </c>
      <c r="I74" s="65"/>
    </row>
    <row r="75" spans="1:9" ht="20.25" hidden="1" customHeight="1" x14ac:dyDescent="0.15">
      <c r="B75" s="144">
        <v>125</v>
      </c>
      <c r="C75" s="145" t="s">
        <v>37</v>
      </c>
      <c r="D75" s="146"/>
      <c r="E75" s="147">
        <v>0.30046948356807512</v>
      </c>
      <c r="F75" s="148">
        <v>149</v>
      </c>
      <c r="G75" s="223"/>
      <c r="H75" s="149" t="str">
        <f t="shared" si="8"/>
        <v/>
      </c>
      <c r="I75" s="150"/>
    </row>
    <row r="76" spans="1:9" ht="20.25" hidden="1" customHeight="1" x14ac:dyDescent="0.15">
      <c r="B76" s="144">
        <v>126</v>
      </c>
      <c r="C76" s="145" t="s">
        <v>41</v>
      </c>
      <c r="D76" s="146"/>
      <c r="E76" s="147">
        <v>0.30046948356807512</v>
      </c>
      <c r="F76" s="148">
        <v>149</v>
      </c>
      <c r="G76" s="223"/>
      <c r="H76" s="149" t="str">
        <f t="shared" si="8"/>
        <v/>
      </c>
      <c r="I76" s="150"/>
    </row>
    <row r="77" spans="1:9" ht="20.25" hidden="1" customHeight="1" x14ac:dyDescent="0.15">
      <c r="B77" s="144">
        <v>127</v>
      </c>
      <c r="C77" s="145" t="s">
        <v>42</v>
      </c>
      <c r="D77" s="146"/>
      <c r="E77" s="147">
        <v>0.30046948356807512</v>
      </c>
      <c r="F77" s="148">
        <v>149</v>
      </c>
      <c r="G77" s="223"/>
      <c r="H77" s="149" t="str">
        <f t="shared" si="8"/>
        <v/>
      </c>
      <c r="I77" s="150"/>
    </row>
    <row r="78" spans="1:9" ht="20.25" hidden="1" customHeight="1" x14ac:dyDescent="0.15">
      <c r="B78" s="144">
        <v>128</v>
      </c>
      <c r="C78" s="145" t="s">
        <v>43</v>
      </c>
      <c r="D78" s="146"/>
      <c r="E78" s="147">
        <v>0.29949238578680204</v>
      </c>
      <c r="F78" s="148">
        <v>214</v>
      </c>
      <c r="G78" s="223"/>
      <c r="H78" s="149" t="str">
        <f t="shared" si="8"/>
        <v/>
      </c>
      <c r="I78" s="150"/>
    </row>
    <row r="79" spans="1:9" ht="20.25" customHeight="1" x14ac:dyDescent="0.15">
      <c r="B79" s="63">
        <v>129</v>
      </c>
      <c r="C79" s="57" t="s">
        <v>44</v>
      </c>
      <c r="D79" s="59"/>
      <c r="E79" s="60">
        <v>0.29949238578680204</v>
      </c>
      <c r="F79" s="61">
        <v>214</v>
      </c>
      <c r="G79" s="222"/>
      <c r="H79" s="64" t="str">
        <f t="shared" si="8"/>
        <v/>
      </c>
      <c r="I79" s="65"/>
    </row>
    <row r="80" spans="1:9" ht="20.25" customHeight="1" x14ac:dyDescent="0.15">
      <c r="B80" s="63">
        <v>130</v>
      </c>
      <c r="C80" s="57" t="s">
        <v>45</v>
      </c>
      <c r="D80" s="59"/>
      <c r="E80" s="60">
        <v>0.29949238578680204</v>
      </c>
      <c r="F80" s="61">
        <v>214</v>
      </c>
      <c r="G80" s="222"/>
      <c r="H80" s="64" t="str">
        <f t="shared" si="8"/>
        <v/>
      </c>
      <c r="I80" s="65"/>
    </row>
    <row r="81" spans="2:9" ht="20.25" hidden="1" customHeight="1" x14ac:dyDescent="0.15">
      <c r="B81" s="63">
        <v>131</v>
      </c>
      <c r="C81" s="57" t="s">
        <v>47</v>
      </c>
      <c r="D81" s="59"/>
      <c r="E81" s="60">
        <v>0.29801324503311255</v>
      </c>
      <c r="F81" s="61">
        <v>106</v>
      </c>
      <c r="G81" s="222"/>
      <c r="H81" s="64" t="str">
        <f t="shared" si="8"/>
        <v/>
      </c>
      <c r="I81" s="65"/>
    </row>
    <row r="82" spans="2:9" ht="20.25" hidden="1" customHeight="1" x14ac:dyDescent="0.15">
      <c r="B82" s="63">
        <v>132</v>
      </c>
      <c r="C82" s="57" t="s">
        <v>48</v>
      </c>
      <c r="D82" s="59"/>
      <c r="E82" s="60">
        <v>0.29801324503311255</v>
      </c>
      <c r="F82" s="61">
        <v>106</v>
      </c>
      <c r="G82" s="222"/>
      <c r="H82" s="64" t="str">
        <f t="shared" si="8"/>
        <v/>
      </c>
      <c r="I82" s="65"/>
    </row>
    <row r="83" spans="2:9" ht="20.25" customHeight="1" x14ac:dyDescent="0.15">
      <c r="B83" s="63">
        <v>133</v>
      </c>
      <c r="C83" s="57" t="s">
        <v>50</v>
      </c>
      <c r="D83" s="59"/>
      <c r="E83" s="60">
        <v>0.29801324503311255</v>
      </c>
      <c r="F83" s="61">
        <v>127</v>
      </c>
      <c r="G83" s="222"/>
      <c r="H83" s="64" t="str">
        <f t="shared" si="8"/>
        <v/>
      </c>
      <c r="I83" s="65"/>
    </row>
    <row r="84" spans="2:9" ht="20.25" customHeight="1" x14ac:dyDescent="0.15">
      <c r="B84" s="63">
        <v>134</v>
      </c>
      <c r="C84" s="57" t="s">
        <v>51</v>
      </c>
      <c r="D84" s="68"/>
      <c r="E84" s="60">
        <v>0.3</v>
      </c>
      <c r="F84" s="61">
        <v>322</v>
      </c>
      <c r="G84" s="222"/>
      <c r="H84" s="64" t="str">
        <f t="shared" si="8"/>
        <v/>
      </c>
      <c r="I84" s="65"/>
    </row>
    <row r="85" spans="2:9" ht="20.25" customHeight="1" x14ac:dyDescent="0.15">
      <c r="B85" s="63">
        <v>135</v>
      </c>
      <c r="C85" s="57" t="s">
        <v>52</v>
      </c>
      <c r="D85" s="68"/>
      <c r="E85" s="60">
        <v>0.3</v>
      </c>
      <c r="F85" s="61">
        <v>322</v>
      </c>
      <c r="G85" s="222"/>
      <c r="H85" s="64" t="str">
        <f t="shared" si="8"/>
        <v/>
      </c>
      <c r="I85" s="65"/>
    </row>
    <row r="86" spans="2:9" ht="20.25" customHeight="1" x14ac:dyDescent="0.15">
      <c r="B86" s="63">
        <v>136</v>
      </c>
      <c r="C86" s="57" t="s">
        <v>53</v>
      </c>
      <c r="D86" s="68"/>
      <c r="E86" s="60">
        <v>0.3</v>
      </c>
      <c r="F86" s="61">
        <v>214</v>
      </c>
      <c r="G86" s="222"/>
      <c r="H86" s="64" t="str">
        <f t="shared" si="8"/>
        <v/>
      </c>
      <c r="I86" s="65"/>
    </row>
    <row r="87" spans="2:9" ht="20.25" hidden="1" customHeight="1" x14ac:dyDescent="0.15">
      <c r="B87" s="63">
        <v>137</v>
      </c>
      <c r="C87" s="57" t="s">
        <v>54</v>
      </c>
      <c r="D87" s="68"/>
      <c r="E87" s="60">
        <v>0.3</v>
      </c>
      <c r="F87" s="61">
        <v>192</v>
      </c>
      <c r="G87" s="222"/>
      <c r="H87" s="64" t="str">
        <f t="shared" si="8"/>
        <v/>
      </c>
      <c r="I87" s="65"/>
    </row>
    <row r="88" spans="2:9" ht="20.25" customHeight="1" x14ac:dyDescent="0.15">
      <c r="B88" s="63">
        <v>138</v>
      </c>
      <c r="C88" s="57" t="s">
        <v>55</v>
      </c>
      <c r="D88" s="59"/>
      <c r="E88" s="60">
        <v>0.3</v>
      </c>
      <c r="F88" s="61">
        <v>214</v>
      </c>
      <c r="G88" s="222"/>
      <c r="H88" s="64" t="str">
        <f t="shared" si="8"/>
        <v/>
      </c>
      <c r="I88" s="65"/>
    </row>
    <row r="89" spans="2:9" ht="20.25" customHeight="1" x14ac:dyDescent="0.15">
      <c r="B89" s="63">
        <v>139</v>
      </c>
      <c r="C89" s="57" t="s">
        <v>56</v>
      </c>
      <c r="D89" s="59"/>
      <c r="E89" s="60">
        <v>0.3</v>
      </c>
      <c r="F89" s="61">
        <v>214</v>
      </c>
      <c r="G89" s="222"/>
      <c r="H89" s="64" t="str">
        <f t="shared" si="8"/>
        <v/>
      </c>
      <c r="I89" s="65"/>
    </row>
    <row r="90" spans="2:9" ht="20.25" customHeight="1" x14ac:dyDescent="0.15">
      <c r="B90" s="63">
        <v>140</v>
      </c>
      <c r="C90" s="57" t="s">
        <v>57</v>
      </c>
      <c r="D90" s="59"/>
      <c r="E90" s="60">
        <v>0.3</v>
      </c>
      <c r="F90" s="61">
        <v>214</v>
      </c>
      <c r="G90" s="222"/>
      <c r="H90" s="64" t="str">
        <f t="shared" si="8"/>
        <v/>
      </c>
      <c r="I90" s="65"/>
    </row>
    <row r="91" spans="2:9" ht="20.25" customHeight="1" x14ac:dyDescent="0.15">
      <c r="B91" s="63">
        <v>141</v>
      </c>
      <c r="C91" s="57" t="s">
        <v>59</v>
      </c>
      <c r="D91" s="59"/>
      <c r="E91" s="60">
        <v>0.3</v>
      </c>
      <c r="F91" s="61">
        <v>160</v>
      </c>
      <c r="G91" s="222"/>
      <c r="H91" s="64" t="str">
        <f t="shared" si="8"/>
        <v/>
      </c>
      <c r="I91" s="65"/>
    </row>
    <row r="92" spans="2:9" ht="20.25" customHeight="1" x14ac:dyDescent="0.15">
      <c r="B92" s="63">
        <v>143</v>
      </c>
      <c r="C92" s="57" t="s">
        <v>60</v>
      </c>
      <c r="D92" s="68"/>
      <c r="E92" s="60">
        <v>0.3</v>
      </c>
      <c r="F92" s="61">
        <v>160</v>
      </c>
      <c r="G92" s="222"/>
      <c r="H92" s="138" t="str">
        <f t="shared" si="8"/>
        <v/>
      </c>
      <c r="I92" s="65"/>
    </row>
    <row r="93" spans="2:9" ht="20.25" customHeight="1" x14ac:dyDescent="0.15">
      <c r="B93" s="63">
        <v>144</v>
      </c>
      <c r="C93" s="57" t="s">
        <v>61</v>
      </c>
      <c r="D93" s="68"/>
      <c r="E93" s="60">
        <v>0.3</v>
      </c>
      <c r="F93" s="61">
        <v>160</v>
      </c>
      <c r="G93" s="222"/>
      <c r="H93" s="64" t="str">
        <f t="shared" si="8"/>
        <v/>
      </c>
      <c r="I93" s="65"/>
    </row>
    <row r="94" spans="2:9" ht="20.25" customHeight="1" x14ac:dyDescent="0.15">
      <c r="B94" s="63">
        <v>145</v>
      </c>
      <c r="C94" s="57" t="s">
        <v>62</v>
      </c>
      <c r="D94" s="68"/>
      <c r="E94" s="60">
        <v>0.3</v>
      </c>
      <c r="F94" s="61">
        <v>127</v>
      </c>
      <c r="G94" s="222"/>
      <c r="H94" s="64" t="str">
        <f t="shared" si="8"/>
        <v/>
      </c>
      <c r="I94" s="65"/>
    </row>
    <row r="95" spans="2:9" ht="20.25" customHeight="1" x14ac:dyDescent="0.15">
      <c r="B95" s="63">
        <v>146</v>
      </c>
      <c r="C95" s="57" t="s">
        <v>63</v>
      </c>
      <c r="D95" s="59"/>
      <c r="E95" s="60">
        <v>0.3</v>
      </c>
      <c r="F95" s="137">
        <v>127</v>
      </c>
      <c r="G95" s="222"/>
      <c r="H95" s="64" t="str">
        <f t="shared" si="8"/>
        <v/>
      </c>
      <c r="I95" s="65"/>
    </row>
    <row r="96" spans="2:9" ht="20.25" customHeight="1" x14ac:dyDescent="0.15">
      <c r="B96" s="101">
        <v>147</v>
      </c>
      <c r="C96" s="70" t="s">
        <v>171</v>
      </c>
      <c r="D96" s="70"/>
      <c r="E96" s="71">
        <v>0.17299999999999999</v>
      </c>
      <c r="F96" s="133">
        <v>2160</v>
      </c>
      <c r="G96" s="222"/>
      <c r="H96" s="105" t="str">
        <f t="shared" si="8"/>
        <v/>
      </c>
      <c r="I96" s="106"/>
    </row>
    <row r="97" spans="2:10" ht="20.25" customHeight="1" x14ac:dyDescent="0.15">
      <c r="B97" s="74"/>
      <c r="C97" s="139" t="s">
        <v>215</v>
      </c>
      <c r="D97" s="245"/>
      <c r="E97" s="75"/>
      <c r="F97" s="53"/>
      <c r="G97" s="222"/>
      <c r="H97" s="105"/>
      <c r="I97" s="106"/>
    </row>
    <row r="98" spans="2:10" ht="20.25" customHeight="1" x14ac:dyDescent="0.15">
      <c r="B98" s="74"/>
      <c r="C98" s="77" t="s">
        <v>214</v>
      </c>
      <c r="D98" s="7"/>
      <c r="E98" s="75"/>
      <c r="F98" s="53"/>
      <c r="G98" s="222"/>
      <c r="H98" s="64" t="str">
        <f t="shared" si="8"/>
        <v/>
      </c>
      <c r="I98" s="65"/>
    </row>
    <row r="99" spans="2:10" ht="20.25" customHeight="1" x14ac:dyDescent="0.15">
      <c r="B99" s="96"/>
      <c r="C99" s="78" t="s">
        <v>213</v>
      </c>
      <c r="D99" s="79"/>
      <c r="E99" s="75"/>
      <c r="F99" s="53"/>
      <c r="G99" s="222"/>
      <c r="H99" s="105" t="str">
        <f t="shared" si="8"/>
        <v/>
      </c>
      <c r="I99" s="106"/>
    </row>
    <row r="100" spans="2:10" ht="20.25" customHeight="1" x14ac:dyDescent="0.15">
      <c r="B100" s="63">
        <v>151</v>
      </c>
      <c r="C100" s="211" t="s">
        <v>173</v>
      </c>
      <c r="D100" s="212"/>
      <c r="E100" s="60"/>
      <c r="F100" s="136">
        <v>214</v>
      </c>
      <c r="G100" s="224"/>
      <c r="H100" s="105" t="str">
        <f t="shared" si="8"/>
        <v/>
      </c>
      <c r="I100" s="106"/>
    </row>
    <row r="101" spans="2:10" ht="20.25" customHeight="1" x14ac:dyDescent="0.15">
      <c r="B101" s="101">
        <v>149</v>
      </c>
      <c r="C101" s="211" t="s">
        <v>174</v>
      </c>
      <c r="D101" s="212"/>
      <c r="E101" s="60"/>
      <c r="F101" s="137">
        <v>214</v>
      </c>
      <c r="G101" s="222"/>
      <c r="H101" s="135" t="str">
        <f t="shared" si="8"/>
        <v/>
      </c>
      <c r="I101" s="106"/>
    </row>
    <row r="102" spans="2:10" ht="20.25" customHeight="1" x14ac:dyDescent="0.15">
      <c r="B102" s="101">
        <v>150</v>
      </c>
      <c r="C102" s="211" t="s">
        <v>172</v>
      </c>
      <c r="D102" s="212"/>
      <c r="E102" s="109"/>
      <c r="F102" s="142">
        <v>431</v>
      </c>
      <c r="G102" s="225"/>
      <c r="H102" s="135" t="str">
        <f t="shared" si="8"/>
        <v/>
      </c>
      <c r="I102" s="106"/>
      <c r="J102" s="141"/>
    </row>
    <row r="103" spans="2:10" ht="20.25" hidden="1" customHeight="1" x14ac:dyDescent="0.15">
      <c r="B103" s="140"/>
      <c r="C103" s="56"/>
      <c r="D103" s="56"/>
      <c r="E103" s="75"/>
      <c r="F103" s="85"/>
      <c r="G103" s="56"/>
      <c r="H103" s="85"/>
      <c r="I103" s="103"/>
    </row>
    <row r="104" spans="2:10" ht="20.25" hidden="1" customHeight="1" x14ac:dyDescent="0.15">
      <c r="B104" s="74"/>
      <c r="C104" s="7"/>
      <c r="D104" s="7"/>
      <c r="E104" s="75"/>
      <c r="F104" s="53"/>
      <c r="G104" s="7"/>
      <c r="H104" s="53"/>
      <c r="I104" s="76"/>
    </row>
    <row r="105" spans="2:10" ht="20.25" hidden="1" customHeight="1" x14ac:dyDescent="0.15">
      <c r="B105" s="74"/>
      <c r="C105" s="7"/>
      <c r="D105" s="7"/>
      <c r="E105" s="75"/>
      <c r="F105" s="53"/>
      <c r="G105" s="7"/>
      <c r="H105" s="53"/>
      <c r="I105" s="76"/>
    </row>
    <row r="106" spans="2:10" ht="20.25" hidden="1" customHeight="1" x14ac:dyDescent="0.15">
      <c r="B106" s="77"/>
      <c r="C106" s="7"/>
      <c r="D106" s="7"/>
      <c r="E106" s="7"/>
      <c r="F106" s="7"/>
      <c r="G106" s="7"/>
      <c r="H106" s="53"/>
      <c r="I106" s="76"/>
    </row>
    <row r="107" spans="2:10" ht="20.25" hidden="1" customHeight="1" x14ac:dyDescent="0.15">
      <c r="B107" s="78"/>
      <c r="C107" s="79"/>
      <c r="D107" s="79"/>
      <c r="E107" s="79"/>
      <c r="F107" s="79"/>
      <c r="G107" s="79"/>
      <c r="H107" s="80"/>
      <c r="I107" s="81"/>
    </row>
    <row r="108" spans="2:10" ht="20.25" customHeight="1" x14ac:dyDescent="0.15">
      <c r="B108" s="82"/>
      <c r="C108" s="82"/>
      <c r="D108" s="83"/>
      <c r="E108" s="84"/>
      <c r="F108" s="85"/>
      <c r="G108" s="56" t="s">
        <v>58</v>
      </c>
      <c r="H108" s="203">
        <f>SUM(H57:H102)</f>
        <v>0</v>
      </c>
      <c r="I108" s="201"/>
    </row>
    <row r="109" spans="2:10" ht="20.25" customHeight="1" x14ac:dyDescent="0.15">
      <c r="B109" s="11"/>
      <c r="C109" s="11"/>
      <c r="D109" s="7"/>
      <c r="E109" s="7"/>
      <c r="F109" s="53"/>
      <c r="G109" s="7"/>
      <c r="H109" s="202"/>
      <c r="I109" s="100"/>
    </row>
    <row r="110" spans="2:10" ht="20.25" customHeight="1" x14ac:dyDescent="0.15">
      <c r="B110" s="11"/>
      <c r="C110" s="11"/>
      <c r="D110" s="7"/>
      <c r="E110" s="7"/>
      <c r="F110" s="53"/>
      <c r="G110" s="7"/>
      <c r="H110" s="53"/>
      <c r="I110" s="7"/>
    </row>
    <row r="111" spans="2:10" ht="20.25" customHeight="1" x14ac:dyDescent="0.15">
      <c r="B111" s="11"/>
      <c r="C111" s="11"/>
      <c r="D111" s="7"/>
      <c r="E111" s="7"/>
      <c r="F111" s="53"/>
      <c r="G111" s="7"/>
      <c r="H111" s="53"/>
      <c r="I111" s="7"/>
    </row>
    <row r="112" spans="2:10" ht="20.25" customHeight="1" x14ac:dyDescent="0.15">
      <c r="B112" s="86"/>
      <c r="C112" s="87"/>
      <c r="D112" s="87"/>
      <c r="E112" s="88" t="s">
        <v>0</v>
      </c>
      <c r="F112" s="89"/>
      <c r="G112" s="88"/>
      <c r="H112" s="89"/>
      <c r="I112" s="90"/>
    </row>
    <row r="113" spans="2:9" ht="20.25" customHeight="1" x14ac:dyDescent="0.15">
      <c r="B113" s="91"/>
      <c r="C113" s="92"/>
      <c r="D113" s="92"/>
      <c r="E113" s="93"/>
      <c r="F113" s="94"/>
      <c r="G113" s="93"/>
      <c r="H113" s="94"/>
      <c r="I113" s="95"/>
    </row>
    <row r="114" spans="2:9" ht="20.25" customHeight="1" x14ac:dyDescent="0.15">
      <c r="B114" s="96" t="s">
        <v>2</v>
      </c>
      <c r="C114" s="97"/>
      <c r="D114" s="98" t="s">
        <v>3</v>
      </c>
      <c r="E114" s="96" t="s">
        <v>4</v>
      </c>
      <c r="F114" s="99" t="s">
        <v>5</v>
      </c>
      <c r="G114" s="62" t="s">
        <v>6</v>
      </c>
      <c r="H114" s="100" t="s">
        <v>7</v>
      </c>
      <c r="I114" s="96" t="s">
        <v>8</v>
      </c>
    </row>
    <row r="115" spans="2:9" ht="20.25" customHeight="1" x14ac:dyDescent="0.15">
      <c r="B115" s="63">
        <v>401</v>
      </c>
      <c r="C115" s="57" t="s">
        <v>65</v>
      </c>
      <c r="D115" s="59"/>
      <c r="E115" s="60">
        <v>0.16666666666666663</v>
      </c>
      <c r="F115" s="61">
        <v>15000</v>
      </c>
      <c r="G115" s="222"/>
      <c r="H115" s="64" t="str">
        <f t="shared" ref="H115:H146" si="9">IF($G115="","",$G115*$F115)</f>
        <v/>
      </c>
      <c r="I115" s="65"/>
    </row>
    <row r="116" spans="2:9" ht="20.25" customHeight="1" x14ac:dyDescent="0.15">
      <c r="B116" s="63">
        <v>402</v>
      </c>
      <c r="C116" s="57" t="s">
        <v>67</v>
      </c>
      <c r="D116" s="59"/>
      <c r="E116" s="60">
        <v>0.16666666666666663</v>
      </c>
      <c r="F116" s="61">
        <v>15000</v>
      </c>
      <c r="G116" s="222"/>
      <c r="H116" s="64" t="str">
        <f t="shared" si="9"/>
        <v/>
      </c>
      <c r="I116" s="65"/>
    </row>
    <row r="117" spans="2:9" ht="20.25" customHeight="1" x14ac:dyDescent="0.15">
      <c r="B117" s="63">
        <v>403</v>
      </c>
      <c r="C117" s="57" t="s">
        <v>68</v>
      </c>
      <c r="D117" s="59"/>
      <c r="E117" s="60">
        <v>0.20084566596194509</v>
      </c>
      <c r="F117" s="61">
        <v>554</v>
      </c>
      <c r="G117" s="222"/>
      <c r="H117" s="64" t="str">
        <f t="shared" si="9"/>
        <v/>
      </c>
      <c r="I117" s="65"/>
    </row>
    <row r="118" spans="2:9" ht="20.25" customHeight="1" x14ac:dyDescent="0.15">
      <c r="B118" s="63">
        <v>404</v>
      </c>
      <c r="C118" s="57" t="s">
        <v>69</v>
      </c>
      <c r="D118" s="59"/>
      <c r="E118" s="60">
        <v>0.20084566596194509</v>
      </c>
      <c r="F118" s="61">
        <v>438</v>
      </c>
      <c r="G118" s="222"/>
      <c r="H118" s="64" t="str">
        <f t="shared" si="9"/>
        <v/>
      </c>
      <c r="I118" s="65"/>
    </row>
    <row r="119" spans="2:9" ht="20.25" customHeight="1" x14ac:dyDescent="0.15">
      <c r="B119" s="63">
        <v>405</v>
      </c>
      <c r="C119" s="57" t="s">
        <v>70</v>
      </c>
      <c r="D119" s="59"/>
      <c r="E119" s="60">
        <v>0.20084566596194509</v>
      </c>
      <c r="F119" s="61">
        <v>438</v>
      </c>
      <c r="G119" s="222"/>
      <c r="H119" s="64" t="str">
        <f t="shared" si="9"/>
        <v/>
      </c>
      <c r="I119" s="65"/>
    </row>
    <row r="120" spans="2:9" ht="20.25" customHeight="1" x14ac:dyDescent="0.15">
      <c r="B120" s="63">
        <v>406</v>
      </c>
      <c r="C120" s="57" t="s">
        <v>71</v>
      </c>
      <c r="D120" s="59"/>
      <c r="E120" s="60">
        <v>0.20084566596194509</v>
      </c>
      <c r="F120" s="61">
        <v>438</v>
      </c>
      <c r="G120" s="222"/>
      <c r="H120" s="64" t="str">
        <f t="shared" si="9"/>
        <v/>
      </c>
      <c r="I120" s="65"/>
    </row>
    <row r="121" spans="2:9" ht="20.25" customHeight="1" x14ac:dyDescent="0.15">
      <c r="B121" s="63">
        <v>407</v>
      </c>
      <c r="C121" s="57" t="s">
        <v>72</v>
      </c>
      <c r="D121" s="59"/>
      <c r="E121" s="60">
        <v>0.20084566596194509</v>
      </c>
      <c r="F121" s="61">
        <v>438</v>
      </c>
      <c r="G121" s="222"/>
      <c r="H121" s="64" t="str">
        <f t="shared" si="9"/>
        <v/>
      </c>
      <c r="I121" s="65"/>
    </row>
    <row r="122" spans="2:9" ht="20.25" customHeight="1" x14ac:dyDescent="0.15">
      <c r="B122" s="63">
        <v>408</v>
      </c>
      <c r="C122" s="57" t="s">
        <v>73</v>
      </c>
      <c r="D122" s="59"/>
      <c r="E122" s="60">
        <v>0.20084566596194509</v>
      </c>
      <c r="F122" s="61">
        <v>438</v>
      </c>
      <c r="G122" s="222"/>
      <c r="H122" s="64" t="str">
        <f t="shared" si="9"/>
        <v/>
      </c>
      <c r="I122" s="65"/>
    </row>
    <row r="123" spans="2:9" ht="20.25" hidden="1" customHeight="1" x14ac:dyDescent="0.15">
      <c r="B123" s="144">
        <v>409</v>
      </c>
      <c r="C123" s="145" t="s">
        <v>74</v>
      </c>
      <c r="D123" s="146"/>
      <c r="E123" s="147" t="s">
        <v>0</v>
      </c>
      <c r="F123" s="148">
        <v>246</v>
      </c>
      <c r="G123" s="223"/>
      <c r="H123" s="149" t="str">
        <f t="shared" si="9"/>
        <v/>
      </c>
      <c r="I123" s="150"/>
    </row>
    <row r="124" spans="2:9" ht="20.25" hidden="1" customHeight="1" x14ac:dyDescent="0.15">
      <c r="B124" s="144">
        <v>410</v>
      </c>
      <c r="C124" s="145" t="s">
        <v>75</v>
      </c>
      <c r="D124" s="146"/>
      <c r="E124" s="147" t="s">
        <v>0</v>
      </c>
      <c r="F124" s="148">
        <v>1166</v>
      </c>
      <c r="G124" s="223"/>
      <c r="H124" s="149" t="str">
        <f t="shared" si="9"/>
        <v/>
      </c>
      <c r="I124" s="150"/>
    </row>
    <row r="125" spans="2:9" ht="20.25" customHeight="1" x14ac:dyDescent="0.15">
      <c r="B125" s="63">
        <v>414</v>
      </c>
      <c r="C125" s="57" t="s">
        <v>76</v>
      </c>
      <c r="D125" s="59"/>
      <c r="E125" s="60" t="s">
        <v>0</v>
      </c>
      <c r="F125" s="61">
        <v>298</v>
      </c>
      <c r="G125" s="222"/>
      <c r="H125" s="64" t="str">
        <f t="shared" si="9"/>
        <v/>
      </c>
      <c r="I125" s="65"/>
    </row>
    <row r="126" spans="2:9" ht="20.25" customHeight="1" x14ac:dyDescent="0.15">
      <c r="B126" s="63">
        <v>415</v>
      </c>
      <c r="C126" s="57" t="s">
        <v>77</v>
      </c>
      <c r="D126" s="59"/>
      <c r="E126" s="60" t="s">
        <v>0</v>
      </c>
      <c r="F126" s="61">
        <v>298</v>
      </c>
      <c r="G126" s="222"/>
      <c r="H126" s="64" t="str">
        <f t="shared" si="9"/>
        <v/>
      </c>
      <c r="I126" s="65"/>
    </row>
    <row r="127" spans="2:9" ht="20.25" customHeight="1" x14ac:dyDescent="0.15">
      <c r="B127" s="63">
        <v>417</v>
      </c>
      <c r="C127" s="57" t="s">
        <v>78</v>
      </c>
      <c r="D127" s="59"/>
      <c r="E127" s="60" t="s">
        <v>0</v>
      </c>
      <c r="F127" s="61">
        <v>298</v>
      </c>
      <c r="G127" s="222"/>
      <c r="H127" s="64" t="str">
        <f t="shared" si="9"/>
        <v/>
      </c>
      <c r="I127" s="65"/>
    </row>
    <row r="128" spans="2:9" ht="20.25" customHeight="1" x14ac:dyDescent="0.15">
      <c r="B128" s="63">
        <v>418</v>
      </c>
      <c r="C128" s="57" t="s">
        <v>79</v>
      </c>
      <c r="D128" s="59"/>
      <c r="E128" s="60" t="s">
        <v>0</v>
      </c>
      <c r="F128" s="61">
        <v>298</v>
      </c>
      <c r="G128" s="222"/>
      <c r="H128" s="64" t="str">
        <f t="shared" si="9"/>
        <v/>
      </c>
      <c r="I128" s="65"/>
    </row>
    <row r="129" spans="2:9" ht="20.25" hidden="1" customHeight="1" x14ac:dyDescent="0.15">
      <c r="B129" s="144">
        <v>419</v>
      </c>
      <c r="C129" s="145" t="s">
        <v>80</v>
      </c>
      <c r="D129" s="146"/>
      <c r="E129" s="147" t="s">
        <v>0</v>
      </c>
      <c r="F129" s="148">
        <v>298</v>
      </c>
      <c r="G129" s="223"/>
      <c r="H129" s="149" t="str">
        <f t="shared" si="9"/>
        <v/>
      </c>
      <c r="I129" s="150"/>
    </row>
    <row r="130" spans="2:9" ht="20.25" customHeight="1" x14ac:dyDescent="0.15">
      <c r="B130" s="63">
        <v>420</v>
      </c>
      <c r="C130" s="57" t="s">
        <v>81</v>
      </c>
      <c r="D130" s="59"/>
      <c r="E130" s="60" t="s">
        <v>0</v>
      </c>
      <c r="F130" s="61">
        <v>298</v>
      </c>
      <c r="G130" s="222"/>
      <c r="H130" s="64" t="str">
        <f t="shared" si="9"/>
        <v/>
      </c>
      <c r="I130" s="65"/>
    </row>
    <row r="131" spans="2:9" ht="20.25" hidden="1" customHeight="1" x14ac:dyDescent="0.15">
      <c r="B131" s="144">
        <v>421</v>
      </c>
      <c r="C131" s="145" t="s">
        <v>82</v>
      </c>
      <c r="D131" s="146"/>
      <c r="E131" s="147" t="s">
        <v>0</v>
      </c>
      <c r="F131" s="148">
        <v>298</v>
      </c>
      <c r="G131" s="223"/>
      <c r="H131" s="149" t="str">
        <f t="shared" si="9"/>
        <v/>
      </c>
      <c r="I131" s="150"/>
    </row>
    <row r="132" spans="2:9" ht="20.25" customHeight="1" x14ac:dyDescent="0.15">
      <c r="B132" s="63">
        <v>422</v>
      </c>
      <c r="C132" s="57" t="s">
        <v>83</v>
      </c>
      <c r="D132" s="59"/>
      <c r="E132" s="60" t="s">
        <v>0</v>
      </c>
      <c r="F132" s="61">
        <v>298</v>
      </c>
      <c r="G132" s="222"/>
      <c r="H132" s="64" t="str">
        <f t="shared" si="9"/>
        <v/>
      </c>
      <c r="I132" s="65"/>
    </row>
    <row r="133" spans="2:9" ht="20.25" hidden="1" customHeight="1" x14ac:dyDescent="0.15">
      <c r="B133" s="144">
        <v>423</v>
      </c>
      <c r="C133" s="145" t="s">
        <v>84</v>
      </c>
      <c r="D133" s="146"/>
      <c r="E133" s="147" t="s">
        <v>0</v>
      </c>
      <c r="F133" s="148">
        <v>298</v>
      </c>
      <c r="G133" s="223"/>
      <c r="H133" s="149" t="str">
        <f t="shared" si="9"/>
        <v/>
      </c>
      <c r="I133" s="150"/>
    </row>
    <row r="134" spans="2:9" ht="20.25" hidden="1" customHeight="1" x14ac:dyDescent="0.15">
      <c r="B134" s="144">
        <v>425</v>
      </c>
      <c r="C134" s="145" t="s">
        <v>85</v>
      </c>
      <c r="D134" s="146"/>
      <c r="E134" s="147" t="s">
        <v>0</v>
      </c>
      <c r="F134" s="148">
        <v>298</v>
      </c>
      <c r="G134" s="223"/>
      <c r="H134" s="149" t="str">
        <f t="shared" si="9"/>
        <v/>
      </c>
      <c r="I134" s="150"/>
    </row>
    <row r="135" spans="2:9" ht="20.25" customHeight="1" x14ac:dyDescent="0.15">
      <c r="B135" s="63">
        <v>427</v>
      </c>
      <c r="C135" s="57" t="s">
        <v>86</v>
      </c>
      <c r="D135" s="59"/>
      <c r="E135" s="60" t="s">
        <v>0</v>
      </c>
      <c r="F135" s="61">
        <v>298</v>
      </c>
      <c r="G135" s="222"/>
      <c r="H135" s="64" t="str">
        <f t="shared" si="9"/>
        <v/>
      </c>
      <c r="I135" s="65"/>
    </row>
    <row r="136" spans="2:9" ht="20.25" customHeight="1" x14ac:dyDescent="0.15">
      <c r="B136" s="63">
        <v>431</v>
      </c>
      <c r="C136" s="57" t="s">
        <v>87</v>
      </c>
      <c r="D136" s="59"/>
      <c r="E136" s="60" t="s">
        <v>0</v>
      </c>
      <c r="F136" s="61">
        <v>518</v>
      </c>
      <c r="G136" s="222"/>
      <c r="H136" s="64" t="str">
        <f t="shared" si="9"/>
        <v/>
      </c>
      <c r="I136" s="65"/>
    </row>
    <row r="137" spans="2:9" ht="20.25" customHeight="1" x14ac:dyDescent="0.15">
      <c r="B137" s="63">
        <v>432</v>
      </c>
      <c r="C137" s="57" t="s">
        <v>88</v>
      </c>
      <c r="D137" s="59"/>
      <c r="E137" s="60" t="s">
        <v>0</v>
      </c>
      <c r="F137" s="61">
        <v>518</v>
      </c>
      <c r="G137" s="222"/>
      <c r="H137" s="64" t="str">
        <f t="shared" si="9"/>
        <v/>
      </c>
      <c r="I137" s="65"/>
    </row>
    <row r="138" spans="2:9" ht="20.25" customHeight="1" x14ac:dyDescent="0.15">
      <c r="B138" s="63">
        <v>433</v>
      </c>
      <c r="C138" s="57" t="s">
        <v>89</v>
      </c>
      <c r="D138" s="59"/>
      <c r="E138" s="60" t="s">
        <v>0</v>
      </c>
      <c r="F138" s="61">
        <v>626</v>
      </c>
      <c r="G138" s="222"/>
      <c r="H138" s="64" t="str">
        <f t="shared" si="9"/>
        <v/>
      </c>
      <c r="I138" s="65"/>
    </row>
    <row r="139" spans="2:9" ht="20.25" customHeight="1" x14ac:dyDescent="0.15">
      <c r="B139" s="63">
        <v>434</v>
      </c>
      <c r="C139" s="57" t="s">
        <v>90</v>
      </c>
      <c r="D139" s="59"/>
      <c r="E139" s="60" t="s">
        <v>0</v>
      </c>
      <c r="F139" s="61">
        <v>2500</v>
      </c>
      <c r="G139" s="222"/>
      <c r="H139" s="64" t="str">
        <f t="shared" si="9"/>
        <v/>
      </c>
      <c r="I139" s="65"/>
    </row>
    <row r="140" spans="2:9" ht="20.25" customHeight="1" x14ac:dyDescent="0.15">
      <c r="B140" s="63">
        <v>435</v>
      </c>
      <c r="C140" s="57" t="s">
        <v>156</v>
      </c>
      <c r="D140" s="59"/>
      <c r="E140" s="60" t="s">
        <v>0</v>
      </c>
      <c r="F140" s="61">
        <v>2400</v>
      </c>
      <c r="G140" s="222"/>
      <c r="H140" s="64" t="str">
        <f t="shared" si="9"/>
        <v/>
      </c>
      <c r="I140" s="65"/>
    </row>
    <row r="141" spans="2:9" ht="20.25" customHeight="1" x14ac:dyDescent="0.15">
      <c r="B141" s="63">
        <v>436</v>
      </c>
      <c r="C141" s="57" t="s">
        <v>91</v>
      </c>
      <c r="D141" s="59"/>
      <c r="E141" s="60" t="s">
        <v>0</v>
      </c>
      <c r="F141" s="61">
        <v>1100</v>
      </c>
      <c r="G141" s="222"/>
      <c r="H141" s="64" t="str">
        <f t="shared" si="9"/>
        <v/>
      </c>
      <c r="I141" s="65"/>
    </row>
    <row r="142" spans="2:9" ht="20.25" customHeight="1" x14ac:dyDescent="0.15">
      <c r="B142" s="63">
        <v>437</v>
      </c>
      <c r="C142" s="57" t="s">
        <v>92</v>
      </c>
      <c r="D142" s="59"/>
      <c r="E142" s="60" t="s">
        <v>0</v>
      </c>
      <c r="F142" s="61">
        <v>2500</v>
      </c>
      <c r="G142" s="222"/>
      <c r="H142" s="64" t="str">
        <f t="shared" si="9"/>
        <v/>
      </c>
      <c r="I142" s="65"/>
    </row>
    <row r="143" spans="2:9" ht="20.25" hidden="1" customHeight="1" x14ac:dyDescent="0.15">
      <c r="B143" s="63">
        <v>438</v>
      </c>
      <c r="C143" s="57" t="s">
        <v>157</v>
      </c>
      <c r="D143" s="59"/>
      <c r="E143" s="60" t="s">
        <v>0</v>
      </c>
      <c r="F143" s="61">
        <v>408</v>
      </c>
      <c r="G143" s="222"/>
      <c r="H143" s="64" t="str">
        <f t="shared" si="9"/>
        <v/>
      </c>
      <c r="I143" s="65"/>
    </row>
    <row r="144" spans="2:9" ht="20.25" customHeight="1" x14ac:dyDescent="0.15">
      <c r="B144" s="101">
        <v>439</v>
      </c>
      <c r="C144" s="102" t="s">
        <v>158</v>
      </c>
      <c r="D144" s="103"/>
      <c r="E144" s="104" t="s">
        <v>0</v>
      </c>
      <c r="F144" s="85">
        <v>354</v>
      </c>
      <c r="G144" s="224"/>
      <c r="H144" s="105" t="str">
        <f t="shared" si="9"/>
        <v/>
      </c>
      <c r="I144" s="106"/>
    </row>
    <row r="145" spans="2:9" ht="20.25" customHeight="1" x14ac:dyDescent="0.15">
      <c r="B145" s="63">
        <v>441</v>
      </c>
      <c r="C145" s="107" t="s">
        <v>93</v>
      </c>
      <c r="D145" s="107"/>
      <c r="E145" s="60" t="s">
        <v>0</v>
      </c>
      <c r="F145" s="108">
        <v>760</v>
      </c>
      <c r="G145" s="222"/>
      <c r="H145" s="64" t="str">
        <f t="shared" si="9"/>
        <v/>
      </c>
      <c r="I145" s="59"/>
    </row>
    <row r="146" spans="2:9" ht="20.25" customHeight="1" x14ac:dyDescent="0.15">
      <c r="B146" s="96">
        <v>442</v>
      </c>
      <c r="C146" s="79" t="s">
        <v>94</v>
      </c>
      <c r="D146" s="79"/>
      <c r="E146" s="109" t="s">
        <v>0</v>
      </c>
      <c r="F146" s="110">
        <v>500</v>
      </c>
      <c r="G146" s="221"/>
      <c r="H146" s="111" t="str">
        <f t="shared" si="9"/>
        <v/>
      </c>
      <c r="I146" s="81"/>
    </row>
    <row r="147" spans="2:9" ht="20.25" customHeight="1" x14ac:dyDescent="0.15">
      <c r="B147" s="96">
        <v>443</v>
      </c>
      <c r="C147" s="78" t="s">
        <v>95</v>
      </c>
      <c r="D147" s="81"/>
      <c r="E147" s="109" t="s">
        <v>0</v>
      </c>
      <c r="F147" s="80">
        <v>430</v>
      </c>
      <c r="G147" s="221"/>
      <c r="H147" s="111" t="str">
        <f t="shared" ref="H147:H163" si="10">IF($G147="","",$G147*$F147)</f>
        <v/>
      </c>
      <c r="I147" s="112"/>
    </row>
    <row r="148" spans="2:9" ht="20.25" customHeight="1" x14ac:dyDescent="0.15">
      <c r="B148" s="63">
        <v>444</v>
      </c>
      <c r="C148" s="57" t="s">
        <v>96</v>
      </c>
      <c r="D148" s="59"/>
      <c r="E148" s="60" t="s">
        <v>0</v>
      </c>
      <c r="F148" s="61">
        <v>1598</v>
      </c>
      <c r="G148" s="222"/>
      <c r="H148" s="64" t="str">
        <f t="shared" si="10"/>
        <v/>
      </c>
      <c r="I148" s="65"/>
    </row>
    <row r="149" spans="2:9" ht="20.25" customHeight="1" x14ac:dyDescent="0.15">
      <c r="B149" s="63">
        <v>445</v>
      </c>
      <c r="C149" s="57" t="s">
        <v>97</v>
      </c>
      <c r="D149" s="59"/>
      <c r="E149" s="60" t="s">
        <v>0</v>
      </c>
      <c r="F149" s="61">
        <v>559</v>
      </c>
      <c r="G149" s="222"/>
      <c r="H149" s="64" t="str">
        <f t="shared" si="10"/>
        <v/>
      </c>
      <c r="I149" s="65"/>
    </row>
    <row r="150" spans="2:9" ht="20.25" customHeight="1" x14ac:dyDescent="0.15">
      <c r="B150" s="63">
        <v>446</v>
      </c>
      <c r="C150" s="57" t="s">
        <v>168</v>
      </c>
      <c r="D150" s="59"/>
      <c r="E150" s="60" t="s">
        <v>0</v>
      </c>
      <c r="F150" s="61">
        <v>700</v>
      </c>
      <c r="G150" s="222"/>
      <c r="H150" s="64" t="str">
        <f t="shared" si="10"/>
        <v/>
      </c>
      <c r="I150" s="65"/>
    </row>
    <row r="151" spans="2:9" ht="20.25" customHeight="1" x14ac:dyDescent="0.15">
      <c r="B151" s="63">
        <v>450</v>
      </c>
      <c r="C151" s="57" t="s">
        <v>98</v>
      </c>
      <c r="D151" s="59"/>
      <c r="E151" s="60" t="s">
        <v>0</v>
      </c>
      <c r="F151" s="61">
        <v>702</v>
      </c>
      <c r="G151" s="222"/>
      <c r="H151" s="64" t="str">
        <f t="shared" si="10"/>
        <v/>
      </c>
      <c r="I151" s="65"/>
    </row>
    <row r="152" spans="2:9" ht="20.25" hidden="1" customHeight="1" x14ac:dyDescent="0.15">
      <c r="B152" s="144">
        <v>451</v>
      </c>
      <c r="C152" s="145" t="s">
        <v>99</v>
      </c>
      <c r="D152" s="146"/>
      <c r="E152" s="147" t="s">
        <v>0</v>
      </c>
      <c r="F152" s="148">
        <v>430</v>
      </c>
      <c r="G152" s="223"/>
      <c r="H152" s="149" t="str">
        <f t="shared" si="10"/>
        <v/>
      </c>
      <c r="I152" s="150"/>
    </row>
    <row r="153" spans="2:9" ht="20.25" customHeight="1" x14ac:dyDescent="0.15">
      <c r="B153" s="63">
        <v>455</v>
      </c>
      <c r="C153" s="57" t="s">
        <v>100</v>
      </c>
      <c r="D153" s="59"/>
      <c r="E153" s="60" t="s">
        <v>0</v>
      </c>
      <c r="F153" s="61">
        <v>1834</v>
      </c>
      <c r="G153" s="222"/>
      <c r="H153" s="64" t="str">
        <f t="shared" si="10"/>
        <v/>
      </c>
      <c r="I153" s="65"/>
    </row>
    <row r="154" spans="2:9" ht="20.25" customHeight="1" x14ac:dyDescent="0.15">
      <c r="B154" s="63">
        <v>456</v>
      </c>
      <c r="C154" s="57" t="s">
        <v>101</v>
      </c>
      <c r="D154" s="59"/>
      <c r="E154" s="60" t="s">
        <v>0</v>
      </c>
      <c r="F154" s="61">
        <v>1598</v>
      </c>
      <c r="G154" s="222"/>
      <c r="H154" s="64" t="str">
        <f t="shared" si="10"/>
        <v/>
      </c>
      <c r="I154" s="65"/>
    </row>
    <row r="155" spans="2:9" ht="20.25" customHeight="1" x14ac:dyDescent="0.15">
      <c r="B155" s="63">
        <v>457</v>
      </c>
      <c r="C155" s="57" t="s">
        <v>102</v>
      </c>
      <c r="D155" s="59"/>
      <c r="E155" s="60" t="s">
        <v>0</v>
      </c>
      <c r="F155" s="61">
        <v>1834</v>
      </c>
      <c r="G155" s="222"/>
      <c r="H155" s="64" t="str">
        <f t="shared" si="10"/>
        <v/>
      </c>
      <c r="I155" s="65"/>
    </row>
    <row r="156" spans="2:9" ht="20.25" customHeight="1" x14ac:dyDescent="0.15">
      <c r="B156" s="63">
        <v>459</v>
      </c>
      <c r="C156" s="57" t="s">
        <v>103</v>
      </c>
      <c r="D156" s="59"/>
      <c r="E156" s="60" t="s">
        <v>0</v>
      </c>
      <c r="F156" s="61">
        <v>1598</v>
      </c>
      <c r="G156" s="222"/>
      <c r="H156" s="64" t="str">
        <f t="shared" si="10"/>
        <v/>
      </c>
      <c r="I156" s="65"/>
    </row>
    <row r="157" spans="2:9" ht="20.25" customHeight="1" x14ac:dyDescent="0.15">
      <c r="B157" s="63">
        <v>460</v>
      </c>
      <c r="C157" s="57" t="s">
        <v>104</v>
      </c>
      <c r="D157" s="59"/>
      <c r="E157" s="60" t="s">
        <v>0</v>
      </c>
      <c r="F157" s="61">
        <v>170</v>
      </c>
      <c r="G157" s="222"/>
      <c r="H157" s="64" t="str">
        <f t="shared" si="10"/>
        <v/>
      </c>
      <c r="I157" s="65"/>
    </row>
    <row r="158" spans="2:9" ht="20.25" customHeight="1" x14ac:dyDescent="0.15">
      <c r="B158" s="63">
        <v>461</v>
      </c>
      <c r="C158" s="57" t="s">
        <v>105</v>
      </c>
      <c r="D158" s="59"/>
      <c r="E158" s="60" t="s">
        <v>0</v>
      </c>
      <c r="F158" s="61">
        <v>528</v>
      </c>
      <c r="G158" s="222"/>
      <c r="H158" s="64" t="str">
        <f t="shared" si="10"/>
        <v/>
      </c>
      <c r="I158" s="65"/>
    </row>
    <row r="159" spans="2:9" ht="20.25" customHeight="1" x14ac:dyDescent="0.15">
      <c r="B159" s="63">
        <v>462</v>
      </c>
      <c r="C159" s="57" t="s">
        <v>106</v>
      </c>
      <c r="D159" s="59"/>
      <c r="E159" s="60" t="s">
        <v>0</v>
      </c>
      <c r="F159" s="61">
        <v>570</v>
      </c>
      <c r="G159" s="222"/>
      <c r="H159" s="64" t="str">
        <f t="shared" si="10"/>
        <v/>
      </c>
      <c r="I159" s="65"/>
    </row>
    <row r="160" spans="2:9" ht="20.25" customHeight="1" x14ac:dyDescent="0.15">
      <c r="B160" s="63">
        <v>463</v>
      </c>
      <c r="C160" s="57" t="s">
        <v>108</v>
      </c>
      <c r="D160" s="59"/>
      <c r="E160" s="60" t="s">
        <v>0</v>
      </c>
      <c r="F160" s="61">
        <v>650</v>
      </c>
      <c r="G160" s="222"/>
      <c r="H160" s="64" t="str">
        <f t="shared" si="10"/>
        <v/>
      </c>
      <c r="I160" s="65"/>
    </row>
    <row r="161" spans="2:9" ht="20.25" customHeight="1" x14ac:dyDescent="0.15">
      <c r="B161" s="63">
        <v>464</v>
      </c>
      <c r="C161" s="57" t="s">
        <v>109</v>
      </c>
      <c r="D161" s="59"/>
      <c r="E161" s="60" t="s">
        <v>0</v>
      </c>
      <c r="F161" s="61">
        <v>438</v>
      </c>
      <c r="G161" s="222"/>
      <c r="H161" s="64" t="str">
        <f t="shared" si="10"/>
        <v/>
      </c>
      <c r="I161" s="65"/>
    </row>
    <row r="162" spans="2:9" ht="20.25" hidden="1" customHeight="1" x14ac:dyDescent="0.15">
      <c r="B162" s="63">
        <v>466</v>
      </c>
      <c r="C162" s="57" t="s">
        <v>111</v>
      </c>
      <c r="D162" s="59"/>
      <c r="E162" s="60" t="s">
        <v>0</v>
      </c>
      <c r="F162" s="61">
        <v>1000</v>
      </c>
      <c r="G162" s="222"/>
      <c r="H162" s="64" t="str">
        <f t="shared" si="10"/>
        <v/>
      </c>
      <c r="I162" s="65"/>
    </row>
    <row r="163" spans="2:9" ht="20.25" customHeight="1" thickBot="1" x14ac:dyDescent="0.2">
      <c r="B163" s="63">
        <v>480</v>
      </c>
      <c r="C163" s="217" t="s">
        <v>159</v>
      </c>
      <c r="D163" s="218"/>
      <c r="E163" s="60" t="s">
        <v>0</v>
      </c>
      <c r="F163" s="61">
        <v>500</v>
      </c>
      <c r="G163" s="226"/>
      <c r="H163" s="64" t="str">
        <f t="shared" si="10"/>
        <v/>
      </c>
      <c r="I163" s="65"/>
    </row>
    <row r="164" spans="2:9" ht="20.25" customHeight="1" x14ac:dyDescent="0.15">
      <c r="B164" s="11"/>
      <c r="C164" s="11"/>
      <c r="D164" s="7"/>
      <c r="E164" s="7"/>
      <c r="F164" s="53"/>
      <c r="G164" s="7" t="s">
        <v>58</v>
      </c>
      <c r="H164" s="203">
        <f>SUM(H115:H163)</f>
        <v>0</v>
      </c>
      <c r="I164" s="201"/>
    </row>
    <row r="165" spans="2:9" ht="20.25" customHeight="1" x14ac:dyDescent="0.15">
      <c r="B165" s="11"/>
      <c r="C165" s="11"/>
      <c r="D165" s="7"/>
      <c r="E165" s="7"/>
      <c r="F165" s="53"/>
      <c r="G165" s="7"/>
      <c r="H165" s="202"/>
      <c r="I165" s="100"/>
    </row>
    <row r="166" spans="2:9" ht="20.25" customHeight="1" x14ac:dyDescent="0.15">
      <c r="B166" s="11"/>
      <c r="C166" s="11"/>
      <c r="D166" s="7"/>
      <c r="E166" s="7"/>
      <c r="F166" s="53"/>
      <c r="G166" s="7"/>
      <c r="H166" s="53"/>
      <c r="I166" s="7"/>
    </row>
    <row r="167" spans="2:9" ht="20.25" customHeight="1" x14ac:dyDescent="0.15">
      <c r="B167" s="86"/>
      <c r="C167" s="87"/>
      <c r="D167" s="87"/>
      <c r="E167" s="88" t="s">
        <v>0</v>
      </c>
      <c r="F167" s="89"/>
      <c r="G167" s="88"/>
      <c r="H167" s="89"/>
      <c r="I167" s="90"/>
    </row>
    <row r="168" spans="2:9" ht="20.25" customHeight="1" x14ac:dyDescent="0.15">
      <c r="B168" s="91"/>
      <c r="C168" s="92"/>
      <c r="D168" s="92"/>
      <c r="E168" s="93"/>
      <c r="F168" s="94"/>
      <c r="G168" s="93"/>
      <c r="H168" s="94"/>
      <c r="I168" s="95"/>
    </row>
    <row r="169" spans="2:9" ht="20.25" customHeight="1" x14ac:dyDescent="0.15">
      <c r="B169" s="96" t="s">
        <v>2</v>
      </c>
      <c r="C169" s="97"/>
      <c r="D169" s="98" t="s">
        <v>3</v>
      </c>
      <c r="E169" s="96" t="s">
        <v>4</v>
      </c>
      <c r="F169" s="99" t="s">
        <v>64</v>
      </c>
      <c r="G169" s="62" t="s">
        <v>6</v>
      </c>
      <c r="H169" s="100" t="s">
        <v>7</v>
      </c>
      <c r="I169" s="96" t="s">
        <v>8</v>
      </c>
    </row>
    <row r="170" spans="2:9" ht="20.25" hidden="1" customHeight="1" x14ac:dyDescent="0.15">
      <c r="B170" s="144">
        <v>22301</v>
      </c>
      <c r="C170" s="246" t="s">
        <v>179</v>
      </c>
      <c r="D170" s="146"/>
      <c r="E170" s="147" t="s">
        <v>0</v>
      </c>
      <c r="F170" s="247">
        <v>5400</v>
      </c>
      <c r="G170" s="223"/>
      <c r="H170" s="149" t="str">
        <f t="shared" ref="H170:H189" si="11">IF($G170="","",$G170*$F170)</f>
        <v/>
      </c>
      <c r="I170" s="264" t="s">
        <v>66</v>
      </c>
    </row>
    <row r="171" spans="2:9" ht="20.25" customHeight="1" x14ac:dyDescent="0.15">
      <c r="B171" s="63">
        <v>22302</v>
      </c>
      <c r="C171" s="158" t="s">
        <v>180</v>
      </c>
      <c r="D171" s="160"/>
      <c r="E171" s="161"/>
      <c r="F171" s="162">
        <v>3780</v>
      </c>
      <c r="G171" s="227"/>
      <c r="H171" s="163" t="str">
        <f t="shared" si="11"/>
        <v/>
      </c>
      <c r="I171" s="265"/>
    </row>
    <row r="172" spans="2:9" ht="20.25" customHeight="1" x14ac:dyDescent="0.15">
      <c r="B172" s="63">
        <v>22303</v>
      </c>
      <c r="C172" s="158" t="s">
        <v>188</v>
      </c>
      <c r="D172" s="160"/>
      <c r="E172" s="161"/>
      <c r="F172" s="164">
        <v>5800</v>
      </c>
      <c r="G172" s="227"/>
      <c r="H172" s="165" t="str">
        <f t="shared" si="11"/>
        <v/>
      </c>
      <c r="I172" s="265"/>
    </row>
    <row r="173" spans="2:9" ht="20.25" customHeight="1" x14ac:dyDescent="0.15">
      <c r="B173" s="63">
        <v>22304</v>
      </c>
      <c r="C173" s="166" t="s">
        <v>189</v>
      </c>
      <c r="D173" s="167"/>
      <c r="E173" s="168" t="s">
        <v>0</v>
      </c>
      <c r="F173" s="164">
        <v>3300</v>
      </c>
      <c r="G173" s="227"/>
      <c r="H173" s="165" t="str">
        <f t="shared" si="11"/>
        <v/>
      </c>
      <c r="I173" s="265"/>
    </row>
    <row r="174" spans="2:9" ht="20.25" customHeight="1" x14ac:dyDescent="0.15">
      <c r="B174" s="63">
        <v>22305</v>
      </c>
      <c r="C174" s="169" t="s">
        <v>190</v>
      </c>
      <c r="D174" s="167"/>
      <c r="E174" s="168" t="s">
        <v>0</v>
      </c>
      <c r="F174" s="164">
        <v>5800</v>
      </c>
      <c r="G174" s="227"/>
      <c r="H174" s="165" t="str">
        <f t="shared" si="11"/>
        <v/>
      </c>
      <c r="I174" s="265"/>
    </row>
    <row r="175" spans="2:9" ht="20.25" customHeight="1" x14ac:dyDescent="0.15">
      <c r="B175" s="63">
        <v>22306</v>
      </c>
      <c r="C175" s="169" t="s">
        <v>191</v>
      </c>
      <c r="D175" s="167"/>
      <c r="E175" s="168" t="s">
        <v>0</v>
      </c>
      <c r="F175" s="164">
        <v>3780</v>
      </c>
      <c r="G175" s="227"/>
      <c r="H175" s="165" t="str">
        <f t="shared" si="11"/>
        <v/>
      </c>
      <c r="I175" s="265"/>
    </row>
    <row r="176" spans="2:9" ht="20.25" customHeight="1" x14ac:dyDescent="0.15">
      <c r="B176" s="63">
        <v>22307</v>
      </c>
      <c r="C176" s="169" t="s">
        <v>181</v>
      </c>
      <c r="D176" s="167"/>
      <c r="E176" s="168" t="s">
        <v>0</v>
      </c>
      <c r="F176" s="164">
        <v>7000</v>
      </c>
      <c r="G176" s="227"/>
      <c r="H176" s="165" t="str">
        <f t="shared" si="11"/>
        <v/>
      </c>
      <c r="I176" s="265"/>
    </row>
    <row r="177" spans="2:9" ht="20.25" customHeight="1" x14ac:dyDescent="0.15">
      <c r="B177" s="63">
        <v>22308</v>
      </c>
      <c r="C177" s="158" t="s">
        <v>182</v>
      </c>
      <c r="D177" s="170"/>
      <c r="E177" s="168" t="s">
        <v>0</v>
      </c>
      <c r="F177" s="164">
        <v>7000</v>
      </c>
      <c r="G177" s="227"/>
      <c r="H177" s="165" t="str">
        <f t="shared" si="11"/>
        <v/>
      </c>
      <c r="I177" s="265"/>
    </row>
    <row r="178" spans="2:9" ht="20.25" customHeight="1" x14ac:dyDescent="0.15">
      <c r="B178" s="63">
        <v>22309</v>
      </c>
      <c r="C178" s="169" t="s">
        <v>183</v>
      </c>
      <c r="D178" s="167"/>
      <c r="E178" s="168" t="s">
        <v>0</v>
      </c>
      <c r="F178" s="164">
        <v>7000</v>
      </c>
      <c r="G178" s="227"/>
      <c r="H178" s="165" t="str">
        <f t="shared" si="11"/>
        <v/>
      </c>
      <c r="I178" s="265"/>
    </row>
    <row r="179" spans="2:9" ht="20.25" hidden="1" customHeight="1" x14ac:dyDescent="0.15">
      <c r="B179" s="63">
        <v>22310</v>
      </c>
      <c r="C179" s="169" t="s">
        <v>192</v>
      </c>
      <c r="D179" s="167"/>
      <c r="E179" s="168" t="s">
        <v>0</v>
      </c>
      <c r="F179" s="164">
        <v>3980</v>
      </c>
      <c r="G179" s="227"/>
      <c r="H179" s="165" t="str">
        <f t="shared" si="11"/>
        <v/>
      </c>
      <c r="I179" s="265"/>
    </row>
    <row r="180" spans="2:9" ht="20.25" hidden="1" customHeight="1" x14ac:dyDescent="0.15">
      <c r="B180" s="63">
        <v>22311</v>
      </c>
      <c r="C180" s="169" t="s">
        <v>193</v>
      </c>
      <c r="D180" s="167"/>
      <c r="E180" s="168" t="s">
        <v>0</v>
      </c>
      <c r="F180" s="164">
        <v>5000</v>
      </c>
      <c r="G180" s="227"/>
      <c r="H180" s="165" t="str">
        <f t="shared" si="11"/>
        <v/>
      </c>
      <c r="I180" s="265"/>
    </row>
    <row r="181" spans="2:9" ht="20.25" hidden="1" customHeight="1" x14ac:dyDescent="0.15">
      <c r="B181" s="63">
        <v>22312</v>
      </c>
      <c r="C181" s="169" t="s">
        <v>194</v>
      </c>
      <c r="D181" s="167"/>
      <c r="E181" s="168" t="s">
        <v>0</v>
      </c>
      <c r="F181" s="164">
        <v>3980</v>
      </c>
      <c r="G181" s="227"/>
      <c r="H181" s="165" t="str">
        <f t="shared" si="11"/>
        <v/>
      </c>
      <c r="I181" s="265"/>
    </row>
    <row r="182" spans="2:9" ht="20.25" customHeight="1" x14ac:dyDescent="0.15">
      <c r="B182" s="63">
        <v>22313</v>
      </c>
      <c r="C182" s="169" t="s">
        <v>195</v>
      </c>
      <c r="D182" s="167"/>
      <c r="E182" s="168" t="s">
        <v>0</v>
      </c>
      <c r="F182" s="164">
        <v>4000</v>
      </c>
      <c r="G182" s="227"/>
      <c r="H182" s="165" t="str">
        <f t="shared" si="11"/>
        <v/>
      </c>
      <c r="I182" s="265"/>
    </row>
    <row r="183" spans="2:9" ht="20.25" customHeight="1" x14ac:dyDescent="0.15">
      <c r="B183" s="63">
        <v>22314</v>
      </c>
      <c r="C183" s="158" t="s">
        <v>184</v>
      </c>
      <c r="D183" s="160"/>
      <c r="E183" s="161"/>
      <c r="F183" s="164">
        <v>3880</v>
      </c>
      <c r="G183" s="227"/>
      <c r="H183" s="165" t="str">
        <f t="shared" si="11"/>
        <v/>
      </c>
      <c r="I183" s="265"/>
    </row>
    <row r="184" spans="2:9" ht="20.25" customHeight="1" x14ac:dyDescent="0.15">
      <c r="B184" s="63">
        <v>22315</v>
      </c>
      <c r="C184" s="158" t="s">
        <v>166</v>
      </c>
      <c r="D184" s="160"/>
      <c r="E184" s="161"/>
      <c r="F184" s="164">
        <v>3880</v>
      </c>
      <c r="G184" s="227"/>
      <c r="H184" s="165" t="str">
        <f t="shared" si="11"/>
        <v/>
      </c>
      <c r="I184" s="265"/>
    </row>
    <row r="185" spans="2:9" ht="20.25" customHeight="1" x14ac:dyDescent="0.15">
      <c r="B185" s="63">
        <v>22316</v>
      </c>
      <c r="C185" s="158" t="s">
        <v>170</v>
      </c>
      <c r="D185" s="160"/>
      <c r="E185" s="161"/>
      <c r="F185" s="164">
        <v>3880</v>
      </c>
      <c r="G185" s="227"/>
      <c r="H185" s="165" t="str">
        <f t="shared" si="11"/>
        <v/>
      </c>
      <c r="I185" s="265"/>
    </row>
    <row r="186" spans="2:9" ht="20.25" customHeight="1" x14ac:dyDescent="0.15">
      <c r="B186" s="63">
        <v>22317</v>
      </c>
      <c r="C186" s="158" t="s">
        <v>185</v>
      </c>
      <c r="D186" s="160"/>
      <c r="E186" s="161"/>
      <c r="F186" s="164">
        <v>5000</v>
      </c>
      <c r="G186" s="227"/>
      <c r="H186" s="165" t="str">
        <f t="shared" si="11"/>
        <v/>
      </c>
      <c r="I186" s="265"/>
    </row>
    <row r="187" spans="2:9" ht="20.25" hidden="1" customHeight="1" x14ac:dyDescent="0.15">
      <c r="B187" s="63">
        <v>22318</v>
      </c>
      <c r="C187" s="169" t="s">
        <v>186</v>
      </c>
      <c r="D187" s="167"/>
      <c r="E187" s="159" t="s">
        <v>0</v>
      </c>
      <c r="F187" s="164">
        <v>3280</v>
      </c>
      <c r="G187" s="227"/>
      <c r="H187" s="165" t="str">
        <f t="shared" si="11"/>
        <v/>
      </c>
      <c r="I187" s="265"/>
    </row>
    <row r="188" spans="2:9" ht="20.25" customHeight="1" x14ac:dyDescent="0.15">
      <c r="B188" s="63">
        <v>22319</v>
      </c>
      <c r="C188" s="169" t="s">
        <v>187</v>
      </c>
      <c r="D188" s="167"/>
      <c r="E188" s="171"/>
      <c r="F188" s="164">
        <v>4400</v>
      </c>
      <c r="G188" s="227"/>
      <c r="H188" s="165" t="str">
        <f t="shared" si="11"/>
        <v/>
      </c>
      <c r="I188" s="265"/>
    </row>
    <row r="189" spans="2:9" ht="20.25" customHeight="1" thickBot="1" x14ac:dyDescent="0.2">
      <c r="B189" s="63"/>
      <c r="C189" s="169"/>
      <c r="D189" s="167"/>
      <c r="E189" s="168" t="s">
        <v>0</v>
      </c>
      <c r="F189" s="164"/>
      <c r="G189" s="227"/>
      <c r="H189" s="165" t="str">
        <f t="shared" si="11"/>
        <v/>
      </c>
      <c r="I189" s="265"/>
    </row>
    <row r="190" spans="2:9" ht="20.25" customHeight="1" x14ac:dyDescent="0.15">
      <c r="B190" s="82"/>
      <c r="C190" s="82"/>
      <c r="D190" s="83"/>
      <c r="E190" s="84"/>
      <c r="F190" s="85"/>
      <c r="G190" s="113" t="s">
        <v>58</v>
      </c>
      <c r="H190" s="203">
        <f>SUM(H170:H189)</f>
        <v>0</v>
      </c>
      <c r="I190" s="201"/>
    </row>
    <row r="191" spans="2:9" ht="20.25" customHeight="1" x14ac:dyDescent="0.15">
      <c r="B191" s="11"/>
      <c r="C191" s="11"/>
      <c r="D191" s="114"/>
      <c r="E191" s="75"/>
      <c r="F191" s="53"/>
      <c r="G191" s="7"/>
      <c r="H191" s="202"/>
      <c r="I191" s="100"/>
    </row>
    <row r="192" spans="2:9" ht="20.25" customHeight="1" x14ac:dyDescent="0.15">
      <c r="B192" s="86"/>
      <c r="C192" s="87"/>
      <c r="D192" s="87"/>
      <c r="E192" s="88" t="s">
        <v>0</v>
      </c>
      <c r="F192" s="89"/>
      <c r="G192" s="88"/>
      <c r="H192" s="89"/>
      <c r="I192" s="90"/>
    </row>
    <row r="193" spans="2:9" ht="20.25" customHeight="1" x14ac:dyDescent="0.15">
      <c r="B193" s="91"/>
      <c r="C193" s="92"/>
      <c r="D193" s="92"/>
      <c r="E193" s="93"/>
      <c r="F193" s="94"/>
      <c r="G193" s="93"/>
      <c r="H193" s="94"/>
      <c r="I193" s="95"/>
    </row>
    <row r="194" spans="2:9" ht="20.25" customHeight="1" x14ac:dyDescent="0.15">
      <c r="B194" s="96" t="s">
        <v>2</v>
      </c>
      <c r="C194" s="97"/>
      <c r="D194" s="98" t="s">
        <v>3</v>
      </c>
      <c r="E194" s="96" t="s">
        <v>4</v>
      </c>
      <c r="F194" s="99" t="s">
        <v>5</v>
      </c>
      <c r="G194" s="62" t="s">
        <v>6</v>
      </c>
      <c r="H194" s="100" t="s">
        <v>7</v>
      </c>
      <c r="I194" s="96" t="s">
        <v>204</v>
      </c>
    </row>
    <row r="195" spans="2:9" ht="20.25" customHeight="1" x14ac:dyDescent="0.15">
      <c r="B195" s="63">
        <v>701</v>
      </c>
      <c r="C195" s="57" t="s">
        <v>197</v>
      </c>
      <c r="D195" s="59"/>
      <c r="E195" s="159" t="s">
        <v>0</v>
      </c>
      <c r="F195" s="61">
        <v>642</v>
      </c>
      <c r="G195" s="222"/>
      <c r="H195" s="64" t="str">
        <f t="shared" ref="H195:H212" si="12">IF($G195="","",$G195*$F195)</f>
        <v/>
      </c>
      <c r="I195" s="240">
        <v>46660</v>
      </c>
    </row>
    <row r="196" spans="2:9" ht="20.25" customHeight="1" x14ac:dyDescent="0.15">
      <c r="B196" s="63">
        <v>702</v>
      </c>
      <c r="C196" s="57" t="s">
        <v>198</v>
      </c>
      <c r="D196" s="59"/>
      <c r="E196" s="159" t="s">
        <v>0</v>
      </c>
      <c r="F196" s="61">
        <v>642</v>
      </c>
      <c r="G196" s="222"/>
      <c r="H196" s="64" t="str">
        <f t="shared" si="12"/>
        <v/>
      </c>
      <c r="I196" s="240">
        <v>46418</v>
      </c>
    </row>
    <row r="197" spans="2:9" ht="20.25" hidden="1" customHeight="1" x14ac:dyDescent="0.15">
      <c r="B197" s="63">
        <v>703</v>
      </c>
      <c r="C197" s="57" t="s">
        <v>205</v>
      </c>
      <c r="D197" s="59"/>
      <c r="E197" s="159" t="s">
        <v>0</v>
      </c>
      <c r="F197" s="61">
        <v>642</v>
      </c>
      <c r="G197" s="222"/>
      <c r="H197" s="64" t="str">
        <f t="shared" si="12"/>
        <v/>
      </c>
      <c r="I197" s="240">
        <v>46843</v>
      </c>
    </row>
    <row r="198" spans="2:9" ht="20.25" hidden="1" customHeight="1" x14ac:dyDescent="0.15">
      <c r="B198" s="63">
        <v>704</v>
      </c>
      <c r="C198" s="57" t="s">
        <v>206</v>
      </c>
      <c r="D198" s="59"/>
      <c r="E198" s="159" t="s">
        <v>0</v>
      </c>
      <c r="F198" s="61">
        <v>642</v>
      </c>
      <c r="G198" s="222"/>
      <c r="H198" s="64" t="str">
        <f t="shared" si="12"/>
        <v/>
      </c>
      <c r="I198" s="240">
        <v>46812</v>
      </c>
    </row>
    <row r="199" spans="2:9" ht="20.25" hidden="1" customHeight="1" x14ac:dyDescent="0.15">
      <c r="B199" s="63">
        <v>705</v>
      </c>
      <c r="C199" s="57" t="s">
        <v>207</v>
      </c>
      <c r="D199" s="59"/>
      <c r="E199" s="159" t="s">
        <v>0</v>
      </c>
      <c r="F199" s="61">
        <v>867</v>
      </c>
      <c r="G199" s="222"/>
      <c r="H199" s="64" t="str">
        <f t="shared" si="12"/>
        <v/>
      </c>
      <c r="I199" s="240">
        <v>46996</v>
      </c>
    </row>
    <row r="200" spans="2:9" ht="20.25" hidden="1" customHeight="1" x14ac:dyDescent="0.15">
      <c r="B200" s="63">
        <v>706</v>
      </c>
      <c r="C200" s="57" t="s">
        <v>208</v>
      </c>
      <c r="D200" s="59"/>
      <c r="E200" s="159" t="s">
        <v>0</v>
      </c>
      <c r="F200" s="61">
        <v>867</v>
      </c>
      <c r="G200" s="222"/>
      <c r="H200" s="64" t="str">
        <f t="shared" si="12"/>
        <v/>
      </c>
      <c r="I200" s="240">
        <v>46356</v>
      </c>
    </row>
    <row r="201" spans="2:9" ht="20.25" hidden="1" customHeight="1" x14ac:dyDescent="0.15">
      <c r="B201" s="63">
        <v>707</v>
      </c>
      <c r="C201" s="57" t="s">
        <v>209</v>
      </c>
      <c r="D201" s="59"/>
      <c r="E201" s="159" t="s">
        <v>0</v>
      </c>
      <c r="F201" s="61">
        <v>966</v>
      </c>
      <c r="G201" s="222"/>
      <c r="H201" s="64" t="str">
        <f t="shared" si="12"/>
        <v/>
      </c>
      <c r="I201" s="240">
        <v>46691</v>
      </c>
    </row>
    <row r="202" spans="2:9" ht="20.25" customHeight="1" x14ac:dyDescent="0.15">
      <c r="B202" s="63">
        <v>708</v>
      </c>
      <c r="C202" s="57" t="s">
        <v>199</v>
      </c>
      <c r="D202" s="59"/>
      <c r="E202" s="159" t="s">
        <v>0</v>
      </c>
      <c r="F202" s="61">
        <v>966</v>
      </c>
      <c r="G202" s="222"/>
      <c r="H202" s="64" t="str">
        <f>IF($G202="","",$G202*$F202)</f>
        <v/>
      </c>
      <c r="I202" s="240">
        <v>46812</v>
      </c>
    </row>
    <row r="203" spans="2:9" ht="20.25" customHeight="1" x14ac:dyDescent="0.15">
      <c r="B203" s="63">
        <v>736</v>
      </c>
      <c r="C203" s="57" t="s">
        <v>200</v>
      </c>
      <c r="D203" s="59"/>
      <c r="E203" s="159"/>
      <c r="F203" s="61">
        <v>966</v>
      </c>
      <c r="G203" s="222"/>
      <c r="H203" s="64" t="str">
        <f>IF($G203="","",$G203*$F203)</f>
        <v/>
      </c>
      <c r="I203" s="240">
        <v>46630</v>
      </c>
    </row>
    <row r="204" spans="2:9" ht="20.25" hidden="1" customHeight="1" x14ac:dyDescent="0.15">
      <c r="B204" s="63">
        <v>709</v>
      </c>
      <c r="C204" s="57" t="s">
        <v>210</v>
      </c>
      <c r="D204" s="59"/>
      <c r="E204" s="159" t="s">
        <v>0</v>
      </c>
      <c r="F204" s="61">
        <v>867</v>
      </c>
      <c r="G204" s="222"/>
      <c r="H204" s="64" t="str">
        <f t="shared" si="12"/>
        <v/>
      </c>
      <c r="I204" s="240">
        <v>46599</v>
      </c>
    </row>
    <row r="205" spans="2:9" ht="20.25" hidden="1" customHeight="1" x14ac:dyDescent="0.15">
      <c r="B205" s="63">
        <v>710</v>
      </c>
      <c r="C205" s="57" t="s">
        <v>201</v>
      </c>
      <c r="D205" s="59"/>
      <c r="E205" s="159" t="s">
        <v>0</v>
      </c>
      <c r="F205" s="61">
        <v>867</v>
      </c>
      <c r="G205" s="222"/>
      <c r="H205" s="64" t="str">
        <f t="shared" si="12"/>
        <v/>
      </c>
      <c r="I205" s="240">
        <v>46967</v>
      </c>
    </row>
    <row r="206" spans="2:9" ht="20.25" hidden="1" customHeight="1" x14ac:dyDescent="0.15">
      <c r="B206" s="63">
        <v>711</v>
      </c>
      <c r="C206" s="57" t="s">
        <v>202</v>
      </c>
      <c r="D206" s="59"/>
      <c r="E206" s="159" t="s">
        <v>0</v>
      </c>
      <c r="F206" s="61">
        <v>867</v>
      </c>
      <c r="G206" s="222"/>
      <c r="H206" s="64" t="str">
        <f t="shared" si="12"/>
        <v/>
      </c>
      <c r="I206" s="240">
        <v>46568</v>
      </c>
    </row>
    <row r="207" spans="2:9" ht="20.25" hidden="1" customHeight="1" x14ac:dyDescent="0.15">
      <c r="B207" s="248">
        <v>712</v>
      </c>
      <c r="C207" s="249" t="s">
        <v>211</v>
      </c>
      <c r="D207" s="250"/>
      <c r="E207" s="251" t="s">
        <v>0</v>
      </c>
      <c r="F207" s="252">
        <v>626</v>
      </c>
      <c r="G207" s="253"/>
      <c r="H207" s="254" t="str">
        <f t="shared" si="12"/>
        <v/>
      </c>
      <c r="I207" s="255">
        <v>46752</v>
      </c>
    </row>
    <row r="208" spans="2:9" ht="20.25" hidden="1" customHeight="1" x14ac:dyDescent="0.15">
      <c r="B208" s="256"/>
      <c r="C208" s="257" t="s">
        <v>107</v>
      </c>
      <c r="D208" s="258"/>
      <c r="E208" s="259"/>
      <c r="F208" s="260"/>
      <c r="G208" s="261"/>
      <c r="H208" s="262" t="str">
        <f t="shared" si="12"/>
        <v/>
      </c>
      <c r="I208" s="263"/>
    </row>
    <row r="209" spans="2:9" ht="20.25" customHeight="1" x14ac:dyDescent="0.15">
      <c r="B209" s="126">
        <v>737</v>
      </c>
      <c r="C209" s="77" t="s">
        <v>203</v>
      </c>
      <c r="D209" s="236"/>
      <c r="E209" s="237"/>
      <c r="F209" s="238">
        <v>966</v>
      </c>
      <c r="G209" s="228"/>
      <c r="H209" s="239" t="str">
        <f>IF($G209="","",$G209*$F209)</f>
        <v/>
      </c>
      <c r="I209" s="242">
        <v>46812</v>
      </c>
    </row>
    <row r="210" spans="2:9" ht="20.25" customHeight="1" x14ac:dyDescent="0.15">
      <c r="B210" s="69">
        <v>725</v>
      </c>
      <c r="C210" s="115" t="s">
        <v>212</v>
      </c>
      <c r="D210" s="116"/>
      <c r="E210" s="71" t="s">
        <v>0</v>
      </c>
      <c r="F210" s="72">
        <v>5400</v>
      </c>
      <c r="G210" s="224"/>
      <c r="H210" s="73" t="str">
        <f t="shared" si="12"/>
        <v/>
      </c>
      <c r="I210" s="241">
        <v>46783</v>
      </c>
    </row>
    <row r="211" spans="2:9" ht="20.25" customHeight="1" x14ac:dyDescent="0.15">
      <c r="B211" s="118"/>
      <c r="C211" s="119" t="s">
        <v>110</v>
      </c>
      <c r="D211" s="120"/>
      <c r="E211" s="121"/>
      <c r="F211" s="122"/>
      <c r="G211" s="228"/>
      <c r="H211" s="123" t="str">
        <f t="shared" si="12"/>
        <v/>
      </c>
      <c r="I211" s="243"/>
    </row>
    <row r="212" spans="2:9" ht="20.25" customHeight="1" thickBot="1" x14ac:dyDescent="0.2">
      <c r="B212" s="96"/>
      <c r="C212" s="78" t="s">
        <v>112</v>
      </c>
      <c r="D212" s="124"/>
      <c r="E212" s="109"/>
      <c r="F212" s="80"/>
      <c r="G212" s="221"/>
      <c r="H212" s="111" t="str">
        <f t="shared" si="12"/>
        <v/>
      </c>
      <c r="I212" s="244"/>
    </row>
    <row r="213" spans="2:9" ht="20.25" customHeight="1" x14ac:dyDescent="0.15">
      <c r="B213" s="82"/>
      <c r="C213" s="82"/>
      <c r="D213" s="83"/>
      <c r="E213" s="84"/>
      <c r="F213" s="85"/>
      <c r="G213" s="113" t="s">
        <v>58</v>
      </c>
      <c r="H213" s="203">
        <f>SUM(H195:H212)</f>
        <v>0</v>
      </c>
      <c r="I213" s="201"/>
    </row>
    <row r="214" spans="2:9" ht="20.25" customHeight="1" x14ac:dyDescent="0.15">
      <c r="B214" s="11"/>
      <c r="C214" s="11"/>
      <c r="D214" s="114"/>
      <c r="E214" s="75"/>
      <c r="F214" s="53"/>
      <c r="G214" s="7"/>
      <c r="H214" s="202"/>
      <c r="I214" s="100"/>
    </row>
    <row r="215" spans="2:9" ht="20.25" customHeight="1" x14ac:dyDescent="0.15">
      <c r="B215" s="11"/>
      <c r="C215" s="11"/>
      <c r="D215" s="114"/>
      <c r="E215" s="75"/>
      <c r="F215" s="53"/>
      <c r="G215" s="7"/>
      <c r="H215" s="143"/>
      <c r="I215" s="152"/>
    </row>
    <row r="216" spans="2:9" ht="20.25" customHeight="1" x14ac:dyDescent="0.15">
      <c r="B216" s="86"/>
      <c r="C216" s="87"/>
      <c r="D216" s="87"/>
      <c r="E216" s="88" t="s">
        <v>0</v>
      </c>
      <c r="F216" s="89"/>
      <c r="G216" s="88"/>
      <c r="H216" s="89"/>
      <c r="I216" s="90"/>
    </row>
    <row r="217" spans="2:9" ht="20.25" customHeight="1" x14ac:dyDescent="0.15">
      <c r="B217" s="91"/>
      <c r="C217" s="92"/>
      <c r="D217" s="92"/>
      <c r="E217" s="93"/>
      <c r="F217" s="94"/>
      <c r="G217" s="93"/>
      <c r="H217" s="94"/>
      <c r="I217" s="95"/>
    </row>
    <row r="218" spans="2:9" ht="20.25" customHeight="1" x14ac:dyDescent="0.15">
      <c r="B218" s="96" t="s">
        <v>2</v>
      </c>
      <c r="C218" s="97"/>
      <c r="D218" s="98" t="s">
        <v>3</v>
      </c>
      <c r="E218" s="96" t="s">
        <v>4</v>
      </c>
      <c r="F218" s="99" t="s">
        <v>5</v>
      </c>
      <c r="G218" s="62" t="s">
        <v>6</v>
      </c>
      <c r="H218" s="100" t="s">
        <v>7</v>
      </c>
      <c r="I218" s="96" t="s">
        <v>8</v>
      </c>
    </row>
    <row r="219" spans="2:9" ht="20.25" customHeight="1" x14ac:dyDescent="0.15">
      <c r="B219" s="63">
        <v>801</v>
      </c>
      <c r="C219" s="57" t="s">
        <v>165</v>
      </c>
      <c r="D219" s="59"/>
      <c r="E219" s="60">
        <v>0.6</v>
      </c>
      <c r="F219" s="61">
        <v>26000</v>
      </c>
      <c r="G219" s="222"/>
      <c r="H219" s="64" t="str">
        <f t="shared" ref="H219:H231" si="13">IF($G219="","",$G219*$F219)</f>
        <v/>
      </c>
      <c r="I219" s="106"/>
    </row>
    <row r="220" spans="2:9" ht="20.25" customHeight="1" x14ac:dyDescent="0.15">
      <c r="B220" s="63">
        <v>802</v>
      </c>
      <c r="C220" s="57" t="s">
        <v>113</v>
      </c>
      <c r="D220" s="59"/>
      <c r="E220" s="60">
        <v>0.5</v>
      </c>
      <c r="F220" s="61">
        <v>33000</v>
      </c>
      <c r="G220" s="222"/>
      <c r="H220" s="64" t="str">
        <f t="shared" si="13"/>
        <v/>
      </c>
      <c r="I220" s="125"/>
    </row>
    <row r="221" spans="2:9" ht="20.25" customHeight="1" x14ac:dyDescent="0.15">
      <c r="B221" s="63">
        <v>803</v>
      </c>
      <c r="C221" s="57" t="s">
        <v>114</v>
      </c>
      <c r="D221" s="59"/>
      <c r="E221" s="60">
        <v>0.5</v>
      </c>
      <c r="F221" s="61">
        <v>42900</v>
      </c>
      <c r="G221" s="222"/>
      <c r="H221" s="64" t="str">
        <f t="shared" si="13"/>
        <v/>
      </c>
      <c r="I221" s="126" t="s">
        <v>145</v>
      </c>
    </row>
    <row r="222" spans="2:9" ht="20.25" customHeight="1" x14ac:dyDescent="0.15">
      <c r="B222" s="63">
        <v>804</v>
      </c>
      <c r="C222" s="57" t="s">
        <v>115</v>
      </c>
      <c r="D222" s="59"/>
      <c r="E222" s="60">
        <v>0.5</v>
      </c>
      <c r="F222" s="61">
        <v>66000</v>
      </c>
      <c r="G222" s="222"/>
      <c r="H222" s="64" t="str">
        <f t="shared" si="13"/>
        <v/>
      </c>
      <c r="I222" s="126" t="s">
        <v>116</v>
      </c>
    </row>
    <row r="223" spans="2:9" ht="20.25" customHeight="1" x14ac:dyDescent="0.15">
      <c r="B223" s="63">
        <v>805</v>
      </c>
      <c r="C223" s="57" t="s">
        <v>117</v>
      </c>
      <c r="D223" s="59"/>
      <c r="E223" s="60">
        <v>0.5</v>
      </c>
      <c r="F223" s="61">
        <v>82500</v>
      </c>
      <c r="G223" s="222"/>
      <c r="H223" s="64" t="str">
        <f t="shared" si="13"/>
        <v/>
      </c>
      <c r="I223" s="126" t="s">
        <v>118</v>
      </c>
    </row>
    <row r="224" spans="2:9" ht="20.25" customHeight="1" x14ac:dyDescent="0.15">
      <c r="B224" s="63">
        <v>806</v>
      </c>
      <c r="C224" s="57" t="s">
        <v>119</v>
      </c>
      <c r="D224" s="59"/>
      <c r="E224" s="60">
        <v>0.5</v>
      </c>
      <c r="F224" s="61">
        <v>99000</v>
      </c>
      <c r="G224" s="222"/>
      <c r="H224" s="64" t="str">
        <f t="shared" si="13"/>
        <v/>
      </c>
      <c r="I224" s="125"/>
    </row>
    <row r="225" spans="2:9" ht="20.25" customHeight="1" x14ac:dyDescent="0.15">
      <c r="B225" s="69">
        <v>807</v>
      </c>
      <c r="C225" s="115" t="s">
        <v>120</v>
      </c>
      <c r="D225" s="127"/>
      <c r="E225" s="71">
        <v>9.0909090909090939E-2</v>
      </c>
      <c r="F225" s="133">
        <v>15000</v>
      </c>
      <c r="G225" s="224"/>
      <c r="H225" s="73" t="str">
        <f t="shared" si="13"/>
        <v/>
      </c>
      <c r="I225" s="125"/>
    </row>
    <row r="226" spans="2:9" ht="20.25" customHeight="1" x14ac:dyDescent="0.15">
      <c r="B226" s="128"/>
      <c r="C226" s="129" t="s">
        <v>121</v>
      </c>
      <c r="D226" s="130"/>
      <c r="E226" s="131"/>
      <c r="F226" s="132"/>
      <c r="G226" s="228"/>
      <c r="H226" s="134"/>
      <c r="I226" s="112"/>
    </row>
    <row r="227" spans="2:9" ht="20.25" customHeight="1" x14ac:dyDescent="0.15">
      <c r="B227" s="69">
        <v>813</v>
      </c>
      <c r="C227" s="115" t="s">
        <v>162</v>
      </c>
      <c r="D227" s="127"/>
      <c r="E227" s="71"/>
      <c r="F227" s="117">
        <v>3000</v>
      </c>
      <c r="G227" s="224"/>
      <c r="H227" s="135" t="str">
        <f t="shared" si="13"/>
        <v/>
      </c>
      <c r="I227" s="125"/>
    </row>
    <row r="228" spans="2:9" ht="20.25" customHeight="1" x14ac:dyDescent="0.15">
      <c r="B228" s="69">
        <v>814</v>
      </c>
      <c r="C228" s="115" t="s">
        <v>161</v>
      </c>
      <c r="D228" s="127"/>
      <c r="E228" s="71"/>
      <c r="F228" s="117">
        <v>3000</v>
      </c>
      <c r="G228" s="224"/>
      <c r="H228" s="135" t="str">
        <f t="shared" si="13"/>
        <v/>
      </c>
      <c r="I228" s="125"/>
    </row>
    <row r="229" spans="2:9" ht="20.25" customHeight="1" x14ac:dyDescent="0.15">
      <c r="B229" s="69">
        <v>815</v>
      </c>
      <c r="C229" s="115" t="s">
        <v>163</v>
      </c>
      <c r="D229" s="127"/>
      <c r="E229" s="71"/>
      <c r="F229" s="117">
        <v>8000</v>
      </c>
      <c r="G229" s="224"/>
      <c r="H229" s="135" t="str">
        <f t="shared" si="13"/>
        <v/>
      </c>
      <c r="I229" s="125"/>
    </row>
    <row r="230" spans="2:9" ht="20.25" customHeight="1" x14ac:dyDescent="0.15">
      <c r="B230" s="63">
        <v>825</v>
      </c>
      <c r="C230" s="57" t="s">
        <v>175</v>
      </c>
      <c r="D230" s="59"/>
      <c r="E230" s="60"/>
      <c r="F230" s="61">
        <v>3000</v>
      </c>
      <c r="G230" s="222"/>
      <c r="H230" s="135" t="str">
        <f t="shared" si="13"/>
        <v/>
      </c>
      <c r="I230" s="112"/>
    </row>
    <row r="231" spans="2:9" ht="20.25" hidden="1" customHeight="1" thickBot="1" x14ac:dyDescent="0.2">
      <c r="B231" s="229">
        <v>820</v>
      </c>
      <c r="C231" s="230" t="s">
        <v>164</v>
      </c>
      <c r="D231" s="231"/>
      <c r="E231" s="232"/>
      <c r="F231" s="233">
        <v>1500</v>
      </c>
      <c r="G231" s="234"/>
      <c r="H231" s="235" t="str">
        <f t="shared" si="13"/>
        <v/>
      </c>
      <c r="I231" s="151" t="s">
        <v>30</v>
      </c>
    </row>
    <row r="232" spans="2:9" ht="20.25" customHeight="1" x14ac:dyDescent="0.15">
      <c r="B232" s="7" t="s">
        <v>122</v>
      </c>
      <c r="C232" s="7"/>
      <c r="D232" s="114"/>
      <c r="E232" s="75" t="s">
        <v>0</v>
      </c>
      <c r="F232" s="53"/>
      <c r="G232" s="7" t="s">
        <v>58</v>
      </c>
      <c r="H232" s="200">
        <f>SUM(H219:H231)</f>
        <v>0</v>
      </c>
      <c r="I232" s="201"/>
    </row>
    <row r="233" spans="2:9" ht="20.25" customHeight="1" x14ac:dyDescent="0.15">
      <c r="B233" s="11"/>
      <c r="C233" s="11"/>
      <c r="D233" s="7"/>
      <c r="E233" s="7"/>
      <c r="F233" s="53"/>
      <c r="G233" s="7"/>
      <c r="H233" s="202"/>
      <c r="I233" s="100"/>
    </row>
  </sheetData>
  <mergeCells count="36">
    <mergeCell ref="G15:I16"/>
    <mergeCell ref="E25:I25"/>
    <mergeCell ref="E26:I26"/>
    <mergeCell ref="A21:C23"/>
    <mergeCell ref="A15:C16"/>
    <mergeCell ref="H22:I22"/>
    <mergeCell ref="H20:I20"/>
    <mergeCell ref="H21:I21"/>
    <mergeCell ref="F21:F22"/>
    <mergeCell ref="H23:I24"/>
    <mergeCell ref="F23:G24"/>
    <mergeCell ref="A8:C9"/>
    <mergeCell ref="G10:I11"/>
    <mergeCell ref="D8:D9"/>
    <mergeCell ref="G8:I9"/>
    <mergeCell ref="A12:C14"/>
    <mergeCell ref="E12:F14"/>
    <mergeCell ref="G13:I13"/>
    <mergeCell ref="G12:I12"/>
    <mergeCell ref="G14:I14"/>
    <mergeCell ref="A28:C28"/>
    <mergeCell ref="B30:D31"/>
    <mergeCell ref="A25:C26"/>
    <mergeCell ref="D1:H1"/>
    <mergeCell ref="B2:I5"/>
    <mergeCell ref="H18:I18"/>
    <mergeCell ref="H19:I19"/>
    <mergeCell ref="E8:F9"/>
    <mergeCell ref="E15:F16"/>
    <mergeCell ref="E7:I7"/>
    <mergeCell ref="A18:C19"/>
    <mergeCell ref="A17:C17"/>
    <mergeCell ref="D15:D16"/>
    <mergeCell ref="A10:C11"/>
    <mergeCell ref="D10:D11"/>
    <mergeCell ref="E10:F11"/>
  </mergeCells>
  <phoneticPr fontId="3"/>
  <conditionalFormatting sqref="B33:I50 B57:I97 B98:C99 E98:I99 B100:I107 B115:I163 B170:I189 B195:I212 B219:I230">
    <cfRule type="expression" dxfId="3" priority="6">
      <formula>NOT($G33="")</formula>
    </cfRule>
  </conditionalFormatting>
  <conditionalFormatting sqref="G18:G22">
    <cfRule type="expression" dxfId="2" priority="29">
      <formula>NOT($F$21=G18)</formula>
    </cfRule>
  </conditionalFormatting>
  <conditionalFormatting sqref="G18:I19 G20:H22">
    <cfRule type="expression" dxfId="1" priority="27">
      <formula>$F$21=""</formula>
    </cfRule>
  </conditionalFormatting>
  <conditionalFormatting sqref="H18:I19 H20:H22">
    <cfRule type="expression" dxfId="0" priority="51">
      <formula>NOT($F$21=G18)</formula>
    </cfRule>
  </conditionalFormatting>
  <hyperlinks>
    <hyperlink ref="I27" r:id="rId1" xr:uid="{00000000-0004-0000-0000-000000000000}"/>
    <hyperlink ref="D29" r:id="rId2" xr:uid="{00000000-0004-0000-0000-000001000000}"/>
  </hyperlinks>
  <printOptions horizontalCentered="1" verticalCentered="1"/>
  <pageMargins left="0" right="0" top="0" bottom="0" header="0.31496062992125984" footer="0.31496062992125984"/>
  <pageSetup paperSize="8" fitToHeight="0"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thankyou</dc:creator>
  <cp:lastModifiedBy>峻 今泉</cp:lastModifiedBy>
  <cp:lastPrinted>2023-12-25T01:58:41Z</cp:lastPrinted>
  <dcterms:created xsi:type="dcterms:W3CDTF">2022-01-24T03:22:14Z</dcterms:created>
  <dcterms:modified xsi:type="dcterms:W3CDTF">2024-03-09T07:55:25Z</dcterms:modified>
</cp:coreProperties>
</file>